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COi5Q7vNC/LHqB+YDLAZhnyKTsA=="/>
    </ext>
  </extLst>
</workbook>
</file>

<file path=xl/calcChain.xml><?xml version="1.0" encoding="utf-8"?>
<calcChain xmlns="http://schemas.openxmlformats.org/spreadsheetml/2006/main">
  <c r="M106" i="1" l="1"/>
  <c r="L106" i="1"/>
  <c r="K106" i="1"/>
  <c r="J106" i="1"/>
  <c r="I106" i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M63" i="1"/>
  <c r="L63" i="1"/>
  <c r="K63" i="1"/>
  <c r="J63" i="1"/>
  <c r="I63" i="1"/>
  <c r="M62" i="1"/>
  <c r="L62" i="1"/>
  <c r="K62" i="1"/>
  <c r="J62" i="1"/>
  <c r="I62" i="1"/>
  <c r="M58" i="1"/>
  <c r="L58" i="1"/>
  <c r="K58" i="1"/>
  <c r="J58" i="1"/>
  <c r="I58" i="1"/>
  <c r="O17" i="1"/>
  <c r="R17" i="1" s="1"/>
  <c r="M15" i="1"/>
  <c r="L15" i="1"/>
  <c r="K15" i="1"/>
  <c r="J15" i="1"/>
  <c r="I15" i="1"/>
  <c r="M14" i="1"/>
  <c r="L14" i="1"/>
  <c r="K14" i="1"/>
  <c r="J14" i="1"/>
  <c r="I14" i="1"/>
  <c r="B17" i="1" l="1"/>
  <c r="A65" i="1"/>
  <c r="A66" i="1" s="1"/>
  <c r="S17" i="1"/>
  <c r="E17" i="1"/>
  <c r="A17" i="1"/>
  <c r="A18" i="1" s="1"/>
  <c r="C17" i="1"/>
  <c r="C18" i="1" s="1"/>
  <c r="O18" i="1"/>
  <c r="D17" i="1"/>
  <c r="D18" i="1" s="1"/>
  <c r="E18" i="1" l="1"/>
  <c r="E19" i="1" s="1"/>
  <c r="O19" i="1"/>
  <c r="R18" i="1"/>
  <c r="S18" i="1"/>
  <c r="A67" i="1"/>
  <c r="A19" i="1"/>
  <c r="B18" i="1"/>
  <c r="B19" i="1" s="1"/>
  <c r="R19" i="1" l="1"/>
  <c r="O20" i="1"/>
  <c r="S19" i="1"/>
  <c r="C19" i="1"/>
  <c r="C20" i="1" s="1"/>
  <c r="B20" i="1"/>
  <c r="D19" i="1"/>
  <c r="D20" i="1" s="1"/>
  <c r="O21" i="1" l="1"/>
  <c r="S20" i="1"/>
  <c r="R20" i="1"/>
  <c r="A68" i="1"/>
  <c r="A69" i="1" s="1"/>
  <c r="A20" i="1"/>
  <c r="A21" i="1" s="1"/>
  <c r="D21" i="1"/>
  <c r="E20" i="1"/>
  <c r="E21" i="1" s="1"/>
  <c r="S21" i="1" l="1"/>
  <c r="O22" i="1"/>
  <c r="A22" i="1" s="1"/>
  <c r="R21" i="1"/>
  <c r="C21" i="1"/>
  <c r="C22" i="1" s="1"/>
  <c r="B21" i="1"/>
  <c r="B22" i="1" s="1"/>
  <c r="E22" i="1" l="1"/>
  <c r="E23" i="1" s="1"/>
  <c r="A70" i="1"/>
  <c r="A71" i="1" s="1"/>
  <c r="O23" i="1"/>
  <c r="R22" i="1"/>
  <c r="S22" i="1"/>
  <c r="D22" i="1"/>
  <c r="D23" i="1" s="1"/>
  <c r="R23" i="1" l="1"/>
  <c r="S23" i="1"/>
  <c r="O24" i="1"/>
  <c r="E24" i="1" s="1"/>
  <c r="C23" i="1"/>
  <c r="C24" i="1" s="1"/>
  <c r="D24" i="1"/>
  <c r="B23" i="1"/>
  <c r="B24" i="1" s="1"/>
  <c r="A23" i="1"/>
  <c r="A24" i="1" s="1"/>
  <c r="C25" i="1" l="1"/>
  <c r="O25" i="1"/>
  <c r="D25" i="1" s="1"/>
  <c r="S24" i="1"/>
  <c r="R24" i="1"/>
  <c r="A72" i="1"/>
  <c r="A73" i="1" s="1"/>
  <c r="S25" i="1" l="1"/>
  <c r="R25" i="1"/>
  <c r="O26" i="1"/>
  <c r="C26" i="1" s="1"/>
  <c r="B25" i="1"/>
  <c r="B26" i="1" s="1"/>
  <c r="A74" i="1"/>
  <c r="A25" i="1"/>
  <c r="A26" i="1" s="1"/>
  <c r="E25" i="1"/>
  <c r="E26" i="1" s="1"/>
  <c r="A27" i="1" l="1"/>
  <c r="O27" i="1"/>
  <c r="B27" i="1" s="1"/>
  <c r="R26" i="1"/>
  <c r="S26" i="1"/>
  <c r="D26" i="1"/>
  <c r="D27" i="1" s="1"/>
  <c r="O28" i="1" l="1"/>
  <c r="S27" i="1"/>
  <c r="R27" i="1"/>
  <c r="A75" i="1"/>
  <c r="A76" i="1" s="1"/>
  <c r="D28" i="1"/>
  <c r="E27" i="1"/>
  <c r="E28" i="1" s="1"/>
  <c r="C27" i="1"/>
  <c r="C28" i="1" s="1"/>
  <c r="O29" i="1" l="1"/>
  <c r="R28" i="1"/>
  <c r="S28" i="1"/>
  <c r="A77" i="1"/>
  <c r="A28" i="1"/>
  <c r="A29" i="1" s="1"/>
  <c r="C29" i="1"/>
  <c r="B28" i="1"/>
  <c r="B29" i="1" s="1"/>
  <c r="A78" i="1" l="1"/>
  <c r="S29" i="1"/>
  <c r="R29" i="1"/>
  <c r="O30" i="1"/>
  <c r="B30" i="1"/>
  <c r="E29" i="1"/>
  <c r="E30" i="1" s="1"/>
  <c r="D29" i="1"/>
  <c r="D30" i="1" s="1"/>
  <c r="A79" i="1" l="1"/>
  <c r="O31" i="1"/>
  <c r="R30" i="1"/>
  <c r="S30" i="1"/>
  <c r="A30" i="1"/>
  <c r="A31" i="1" s="1"/>
  <c r="D31" i="1"/>
  <c r="C30" i="1"/>
  <c r="C31" i="1" s="1"/>
  <c r="S31" i="1" l="1"/>
  <c r="O32" i="1"/>
  <c r="R31" i="1"/>
  <c r="B31" i="1"/>
  <c r="B32" i="1" s="1"/>
  <c r="C32" i="1"/>
  <c r="E31" i="1"/>
  <c r="E32" i="1" s="1"/>
  <c r="O33" i="1" l="1"/>
  <c r="R32" i="1"/>
  <c r="S32" i="1"/>
  <c r="A80" i="1"/>
  <c r="A81" i="1" s="1"/>
  <c r="D32" i="1"/>
  <c r="D33" i="1" s="1"/>
  <c r="E33" i="1"/>
  <c r="A32" i="1"/>
  <c r="A33" i="1" s="1"/>
  <c r="E34" i="1" l="1"/>
  <c r="S33" i="1"/>
  <c r="O34" i="1"/>
  <c r="A82" i="1" s="1"/>
  <c r="R33" i="1"/>
  <c r="B33" i="1"/>
  <c r="B34" i="1" s="1"/>
  <c r="C33" i="1"/>
  <c r="C34" i="1" s="1"/>
  <c r="A34" i="1" l="1"/>
  <c r="A35" i="1" s="1"/>
  <c r="O35" i="1"/>
  <c r="E35" i="1" s="1"/>
  <c r="R34" i="1"/>
  <c r="S34" i="1"/>
  <c r="D34" i="1"/>
  <c r="D35" i="1" s="1"/>
  <c r="S35" i="1" l="1"/>
  <c r="R35" i="1"/>
  <c r="O36" i="1"/>
  <c r="A36" i="1" s="1"/>
  <c r="B35" i="1"/>
  <c r="B36" i="1" s="1"/>
  <c r="C35" i="1"/>
  <c r="C36" i="1" s="1"/>
  <c r="A83" i="1"/>
  <c r="A84" i="1" s="1"/>
  <c r="A37" i="1" l="1"/>
  <c r="D36" i="1"/>
  <c r="D37" i="1" s="1"/>
  <c r="A85" i="1"/>
  <c r="O37" i="1"/>
  <c r="B37" i="1" s="1"/>
  <c r="R36" i="1"/>
  <c r="S36" i="1"/>
  <c r="E36" i="1"/>
  <c r="E37" i="1" s="1"/>
  <c r="D38" i="1" l="1"/>
  <c r="O38" i="1"/>
  <c r="S37" i="1"/>
  <c r="R37" i="1"/>
  <c r="C37" i="1"/>
  <c r="C38" i="1" s="1"/>
  <c r="E38" i="1"/>
  <c r="A38" i="1"/>
  <c r="C39" i="1" l="1"/>
  <c r="E39" i="1"/>
  <c r="O39" i="1"/>
  <c r="S38" i="1"/>
  <c r="R38" i="1"/>
  <c r="D39" i="1"/>
  <c r="A86" i="1"/>
  <c r="A87" i="1" s="1"/>
  <c r="A39" i="1"/>
  <c r="B38" i="1"/>
  <c r="B39" i="1" s="1"/>
  <c r="A88" i="1" l="1"/>
  <c r="S39" i="1"/>
  <c r="O40" i="1"/>
  <c r="R39" i="1"/>
  <c r="A40" i="1"/>
  <c r="D40" i="1"/>
  <c r="E40" i="1"/>
  <c r="B40" i="1"/>
  <c r="C40" i="1"/>
  <c r="B41" i="1" l="1"/>
  <c r="E41" i="1"/>
  <c r="O41" i="1"/>
  <c r="R40" i="1"/>
  <c r="S40" i="1"/>
  <c r="D41" i="1"/>
  <c r="C41" i="1"/>
  <c r="A41" i="1"/>
  <c r="A89" i="1"/>
  <c r="R41" i="1" l="1"/>
  <c r="O42" i="1"/>
  <c r="S41" i="1"/>
  <c r="A90" i="1"/>
  <c r="B42" i="1"/>
  <c r="R42" i="1" l="1"/>
  <c r="O43" i="1"/>
  <c r="S42" i="1"/>
  <c r="E42" i="1"/>
  <c r="E43" i="1" s="1"/>
  <c r="D42" i="1"/>
  <c r="D43" i="1" s="1"/>
  <c r="C42" i="1"/>
  <c r="C43" i="1" s="1"/>
  <c r="A42" i="1"/>
  <c r="A43" i="1" s="1"/>
  <c r="S43" i="1" l="1"/>
  <c r="O44" i="1"/>
  <c r="R43" i="1"/>
  <c r="A91" i="1"/>
  <c r="A92" i="1" s="1"/>
  <c r="A44" i="1"/>
  <c r="B43" i="1"/>
  <c r="B44" i="1" s="1"/>
  <c r="A93" i="1" l="1"/>
  <c r="A45" i="1"/>
  <c r="O45" i="1"/>
  <c r="R44" i="1"/>
  <c r="S44" i="1"/>
  <c r="E44" i="1"/>
  <c r="E45" i="1" s="1"/>
  <c r="C44" i="1"/>
  <c r="C45" i="1" s="1"/>
  <c r="B45" i="1"/>
  <c r="D44" i="1"/>
  <c r="D45" i="1" s="1"/>
  <c r="B46" i="1" l="1"/>
  <c r="C46" i="1"/>
  <c r="O46" i="1"/>
  <c r="S45" i="1"/>
  <c r="R45" i="1"/>
  <c r="E46" i="1"/>
  <c r="A46" i="1"/>
  <c r="D46" i="1"/>
  <c r="A94" i="1"/>
  <c r="O47" i="1" l="1"/>
  <c r="S46" i="1"/>
  <c r="R46" i="1"/>
  <c r="E47" i="1"/>
  <c r="C47" i="1"/>
  <c r="A95" i="1"/>
  <c r="B47" i="1"/>
  <c r="S47" i="1" l="1"/>
  <c r="O48" i="1"/>
  <c r="R47" i="1"/>
  <c r="A47" i="1"/>
  <c r="A48" i="1" s="1"/>
  <c r="B48" i="1"/>
  <c r="D47" i="1"/>
  <c r="D48" i="1" s="1"/>
  <c r="B49" i="1" l="1"/>
  <c r="S48" i="1"/>
  <c r="O49" i="1"/>
  <c r="R48" i="1"/>
  <c r="A49" i="1"/>
  <c r="E48" i="1"/>
  <c r="E49" i="1" s="1"/>
  <c r="C48" i="1"/>
  <c r="C49" i="1" s="1"/>
  <c r="D49" i="1"/>
  <c r="A96" i="1"/>
  <c r="A97" i="1" s="1"/>
  <c r="D50" i="1" l="1"/>
  <c r="C50" i="1"/>
  <c r="O50" i="1"/>
  <c r="R49" i="1"/>
  <c r="S49" i="1"/>
  <c r="E50" i="1"/>
  <c r="A98" i="1"/>
  <c r="A50" i="1"/>
  <c r="B50" i="1"/>
  <c r="R50" i="1" l="1"/>
  <c r="S50" i="1"/>
  <c r="O51" i="1"/>
  <c r="A99" i="1" s="1"/>
  <c r="C51" i="1"/>
  <c r="D51" i="1"/>
  <c r="E51" i="1" l="1"/>
  <c r="S51" i="1"/>
  <c r="R51" i="1"/>
  <c r="O52" i="1"/>
  <c r="C52" i="1" s="1"/>
  <c r="A51" i="1"/>
  <c r="B51" i="1"/>
  <c r="B52" i="1" s="1"/>
  <c r="A52" i="1" l="1"/>
  <c r="A53" i="1" s="1"/>
  <c r="S52" i="1"/>
  <c r="O53" i="1"/>
  <c r="R52" i="1"/>
  <c r="E52" i="1"/>
  <c r="E53" i="1" s="1"/>
  <c r="D52" i="1"/>
  <c r="D53" i="1" s="1"/>
  <c r="B53" i="1"/>
  <c r="A100" i="1"/>
  <c r="A101" i="1" s="1"/>
  <c r="D54" i="1" l="1"/>
  <c r="B54" i="1"/>
  <c r="O54" i="1"/>
  <c r="R53" i="1"/>
  <c r="S53" i="1"/>
  <c r="E54" i="1"/>
  <c r="A54" i="1"/>
  <c r="A102" i="1"/>
  <c r="C53" i="1"/>
  <c r="C54" i="1" s="1"/>
  <c r="A103" i="1" l="1"/>
  <c r="A55" i="1"/>
  <c r="O55" i="1"/>
  <c r="S54" i="1"/>
  <c r="R54" i="1"/>
  <c r="E55" i="1"/>
  <c r="B55" i="1"/>
  <c r="C55" i="1"/>
  <c r="D55" i="1"/>
  <c r="S55" i="1" l="1"/>
  <c r="O56" i="1"/>
  <c r="R55" i="1"/>
  <c r="D56" i="1"/>
  <c r="A104" i="1"/>
  <c r="M55" i="1" l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55" i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56" i="1"/>
  <c r="L55" i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103" i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83" i="1" s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I72" i="1" s="1"/>
  <c r="I71" i="1" s="1"/>
  <c r="I70" i="1" s="1"/>
  <c r="I69" i="1" s="1"/>
  <c r="I68" i="1" s="1"/>
  <c r="I67" i="1" s="1"/>
  <c r="I66" i="1" s="1"/>
  <c r="I65" i="1" s="1"/>
  <c r="I64" i="1" s="1"/>
  <c r="K55" i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56" i="1"/>
  <c r="J55" i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56" i="1"/>
  <c r="E56" i="1"/>
  <c r="B56" i="1"/>
  <c r="C56" i="1"/>
</calcChain>
</file>

<file path=xl/sharedStrings.xml><?xml version="1.0" encoding="utf-8"?>
<sst xmlns="http://schemas.openxmlformats.org/spreadsheetml/2006/main" count="162" uniqueCount="93">
  <si>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</si>
  <si>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</si>
  <si>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</si>
  <si>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</si>
  <si>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</si>
  <si>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</si>
  <si>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</si>
  <si>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</si>
  <si>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</si>
  <si>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</si>
  <si>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</si>
  <si>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</si>
  <si>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</si>
  <si>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</si>
  <si>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</si>
  <si>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</si>
  <si>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</si>
  <si>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</si>
  <si>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</si>
  <si>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</si>
  <si>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</si>
  <si>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</si>
  <si>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</si>
  <si>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</si>
  <si>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</si>
  <si>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</si>
  <si>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</si>
  <si>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Recea - Raca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</si>
  <si>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</si>
  <si>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</si>
  <si>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</si>
  <si>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</si>
  <si>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</si>
  <si>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</si>
  <si>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</si>
  <si>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</si>
  <si>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</si>
  <si>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</si>
  <si>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</si>
  <si>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</si>
  <si>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</si>
  <si>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</si>
  <si>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</si>
  <si>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</si>
  <si>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</si>
  <si>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</si>
  <si>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</si>
  <si>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</si>
  <si>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</si>
  <si>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</si>
  <si>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</si>
  <si>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</si>
  <si>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</si>
  <si>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</si>
  <si>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</si>
  <si>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</si>
  <si>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</si>
  <si>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</si>
  <si>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</si>
  <si>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</si>
  <si>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</si>
  <si>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</si>
  <si>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</si>
  <si>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</si>
  <si>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</si>
  <si>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</si>
  <si>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</si>
  <si>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</si>
  <si>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</si>
  <si>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</si>
  <si>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Vulpesti2</t>
  </si>
  <si>
    <t>Cornatel1</t>
  </si>
  <si>
    <t>Cornatel2</t>
  </si>
  <si>
    <t>Cornatel3</t>
  </si>
  <si>
    <t>Deagu Ramificatie</t>
  </si>
  <si>
    <t>Recea</t>
  </si>
  <si>
    <t>Recea Scoala</t>
  </si>
  <si>
    <t>Recea Biserica</t>
  </si>
  <si>
    <t>Izvoru</t>
  </si>
  <si>
    <t>Izvoru Capra Neagra</t>
  </si>
  <si>
    <t>Izvoru Primarie</t>
  </si>
  <si>
    <t>Izvoru Negustori</t>
  </si>
  <si>
    <t>Izvoru de Jos</t>
  </si>
  <si>
    <t>Izvoru de Jos Scoala</t>
  </si>
  <si>
    <t>Popesti</t>
  </si>
  <si>
    <t>Palanga</t>
  </si>
  <si>
    <t>Bucov Ramificatie</t>
  </si>
  <si>
    <t>Raca</t>
  </si>
  <si>
    <t>1=5</t>
  </si>
  <si>
    <t>1=7</t>
  </si>
  <si>
    <t>C6</t>
  </si>
  <si>
    <t>EMITENT,</t>
  </si>
  <si>
    <t>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</si>
</sst>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1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6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20" fontId="1" fillId="0" borderId="18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7" xfId="0" applyFont="1" applyBorder="1"/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20" fontId="1" fillId="0" borderId="21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0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8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x14ac:dyDescent="0.25">
      <c r="A11" s="12" t="s">
        <v>28</v>
      </c>
      <c r="B11" s="12"/>
      <c r="C11" s="12"/>
      <c r="D11" s="12"/>
      <c r="E11" s="14" t="s">
        <v>92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0" t="s">
        <v>29</v>
      </c>
      <c r="B12" s="61"/>
      <c r="C12" s="61"/>
      <c r="D12" s="61"/>
      <c r="E12" s="61"/>
      <c r="F12" s="15" t="s">
        <v>30</v>
      </c>
      <c r="G12" s="16" t="s">
        <v>31</v>
      </c>
      <c r="H12" s="16" t="s">
        <v>32</v>
      </c>
      <c r="I12" s="57" t="s">
        <v>33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34</v>
      </c>
      <c r="B13" s="58"/>
      <c r="C13" s="58"/>
      <c r="D13" s="58"/>
      <c r="E13" s="59"/>
      <c r="F13" s="18"/>
      <c r="G13" s="19" t="s">
        <v>35</v>
      </c>
      <c r="H13" s="20" t="s">
        <v>36</v>
      </c>
      <c r="I13" s="57" t="s">
        <v>34</v>
      </c>
      <c r="J13" s="58"/>
      <c r="K13" s="58"/>
      <c r="L13" s="58"/>
      <c r="M13" s="5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2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4" t="s">
        <v>44</v>
      </c>
      <c r="S14" s="24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tr">
        <f t="shared" ref="I15:M15" si="1">A15</f>
        <v>M</v>
      </c>
      <c r="J15" s="26" t="str">
        <f t="shared" si="1"/>
        <v>M</v>
      </c>
      <c r="K15" s="26" t="str">
        <f t="shared" si="1"/>
        <v>M</v>
      </c>
      <c r="L15" s="26" t="str">
        <f t="shared" si="1"/>
        <v>M</v>
      </c>
      <c r="M15" s="26" t="str">
        <f t="shared" si="1"/>
        <v>M</v>
      </c>
      <c r="N15" s="17"/>
      <c r="O15" s="17"/>
      <c r="P15" s="17"/>
      <c r="Q15" s="17"/>
      <c r="R15" s="24" t="s">
        <v>23</v>
      </c>
      <c r="S15" s="24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29">
        <v>0.375</v>
      </c>
      <c r="B16" s="30">
        <v>0.4375</v>
      </c>
      <c r="C16" s="30">
        <v>0.60416666666666663</v>
      </c>
      <c r="D16" s="30">
        <v>0.6875</v>
      </c>
      <c r="E16" s="30">
        <v>0.77083333333333337</v>
      </c>
      <c r="F16" s="31">
        <v>0</v>
      </c>
      <c r="G16" s="31">
        <v>0</v>
      </c>
      <c r="H16" s="32" t="s">
        <v>46</v>
      </c>
      <c r="I16" s="33">
        <f t="shared" ref="I16:M16" si="2">I17+TIME(0,0,(3600*($O17-$O16)/(INDEX($T$5:$AB$6,MATCH(I$15,$S$5:$S$6,0),MATCH(CONCATENATE($P17,$Q17),$T$4:$AB$4,0)))+$T$8))</f>
        <v>0.29931712962962953</v>
      </c>
      <c r="J16" s="33">
        <f t="shared" si="2"/>
        <v>0.42431712962962947</v>
      </c>
      <c r="K16" s="33">
        <f t="shared" si="2"/>
        <v>0.58403935185185196</v>
      </c>
      <c r="L16" s="33">
        <f t="shared" si="2"/>
        <v>0.67431712962962975</v>
      </c>
      <c r="M16" s="34">
        <f t="shared" si="2"/>
        <v>0.75765046296296312</v>
      </c>
      <c r="O16" s="5">
        <v>0</v>
      </c>
      <c r="P16" s="35"/>
      <c r="Q16" s="35"/>
      <c r="R16" s="36"/>
    </row>
    <row r="17" spans="1:23" ht="13.5" customHeight="1" x14ac:dyDescent="0.25">
      <c r="A17" s="37">
        <f t="shared" ref="A17:E17" si="3">A16+TIME(0,0,(3600*($O17-$O16)/(INDEX($T$5:$AB$6,MATCH(A$15,$S$5:$S$6,0),MATCH(CONCATENATE($P17,$Q17),$T$4:$AB$4,0)))+$T$8))</f>
        <v>0.38347222222222221</v>
      </c>
      <c r="B17" s="38">
        <f t="shared" si="3"/>
        <v>0.44597222222222221</v>
      </c>
      <c r="C17" s="38">
        <f t="shared" si="3"/>
        <v>0.61263888888888884</v>
      </c>
      <c r="D17" s="38">
        <f t="shared" si="3"/>
        <v>0.69597222222222221</v>
      </c>
      <c r="E17" s="38">
        <f t="shared" si="3"/>
        <v>0.77930555555555558</v>
      </c>
      <c r="F17" s="39">
        <v>9.6999999999999993</v>
      </c>
      <c r="G17" s="40">
        <v>1</v>
      </c>
      <c r="H17" s="41" t="s">
        <v>47</v>
      </c>
      <c r="I17" s="38">
        <f t="shared" ref="I17:M17" si="4">I18+TIME(0,0,(3600*($O18-$O17)/(INDEX($T$5:$AB$6,MATCH(I$15,$S$5:$S$6,0),MATCH(CONCATENATE($P18,$Q18),$T$4:$AB$4,0)))+$T$8))</f>
        <v>0.29084490740740732</v>
      </c>
      <c r="J17" s="38">
        <f t="shared" si="4"/>
        <v>0.41584490740740726</v>
      </c>
      <c r="K17" s="38">
        <f t="shared" si="4"/>
        <v>0.57556712962962975</v>
      </c>
      <c r="L17" s="38">
        <f t="shared" si="4"/>
        <v>0.66584490740740754</v>
      </c>
      <c r="M17" s="42">
        <f t="shared" si="4"/>
        <v>0.74917824074074091</v>
      </c>
      <c r="O17" s="5">
        <f t="shared" ref="O17:O56" si="5">O16+F17</f>
        <v>9.6999999999999993</v>
      </c>
      <c r="P17" s="8">
        <v>1</v>
      </c>
      <c r="Q17" s="43" t="s">
        <v>48</v>
      </c>
      <c r="R17" s="44">
        <f t="shared" ref="R17:S17" si="6">TIME(0,0,(3600*($O17-$O16)/(INDEX($T$5:$AB$6,MATCH(R$15,$S$5:$S$6,0),MATCH((CONCATENATE($P17,$Q17)),$T$4:$AB$4,0)))))</f>
        <v>8.0787037037037043E-3</v>
      </c>
      <c r="S17" s="44">
        <f t="shared" si="6"/>
        <v>1.0104166666666668E-2</v>
      </c>
      <c r="T17" s="1"/>
      <c r="U17" s="45"/>
      <c r="V17" s="1"/>
      <c r="W17" s="1"/>
    </row>
    <row r="18" spans="1:23" ht="13.5" customHeight="1" x14ac:dyDescent="0.25">
      <c r="A18" s="37">
        <f t="shared" ref="A18:E18" si="7">A17+TIME(0,0,(3600*($O18-$O17)/(INDEX($T$5:$AB$6,MATCH(A$15,$S$5:$S$6,0),MATCH(CONCATENATE($P18,$Q18),$T$4:$AB$4,0)))+$T$8))</f>
        <v>0.38744212962962959</v>
      </c>
      <c r="B18" s="38">
        <f t="shared" si="7"/>
        <v>0.44994212962962959</v>
      </c>
      <c r="C18" s="38">
        <f t="shared" si="7"/>
        <v>0.61660879629629628</v>
      </c>
      <c r="D18" s="38">
        <f t="shared" si="7"/>
        <v>0.69994212962962965</v>
      </c>
      <c r="E18" s="38">
        <f t="shared" si="7"/>
        <v>0.78327546296296302</v>
      </c>
      <c r="F18" s="40">
        <v>4.3</v>
      </c>
      <c r="G18" s="39">
        <v>2</v>
      </c>
      <c r="H18" s="41" t="s">
        <v>49</v>
      </c>
      <c r="I18" s="38">
        <f t="shared" ref="I18:M18" si="8">I19+TIME(0,0,(3600*($O19-$O18)/(INDEX($T$5:$AB$6,MATCH(I$15,$S$5:$S$6,0),MATCH(CONCATENATE($P19,$Q19),$T$4:$AB$4,0)))+$T$8))</f>
        <v>0.28687499999999994</v>
      </c>
      <c r="J18" s="38">
        <f t="shared" si="8"/>
        <v>0.41187499999999988</v>
      </c>
      <c r="K18" s="38">
        <f t="shared" si="8"/>
        <v>0.57159722222222231</v>
      </c>
      <c r="L18" s="38">
        <f t="shared" si="8"/>
        <v>0.6618750000000001</v>
      </c>
      <c r="M18" s="42">
        <f t="shared" si="8"/>
        <v>0.74520833333333347</v>
      </c>
      <c r="O18" s="5">
        <f t="shared" si="5"/>
        <v>14</v>
      </c>
      <c r="P18" s="8">
        <v>1</v>
      </c>
      <c r="Q18" s="43" t="s">
        <v>48</v>
      </c>
      <c r="R18" s="44">
        <f t="shared" ref="R18:S18" si="9">TIME(0,0,(3600*($O18-$O17)/(INDEX($T$5:$AB$6,MATCH(R$15,$S$5:$S$6,0),MATCH((CONCATENATE($P18,$Q18)),$T$4:$AB$4,0)))))</f>
        <v>3.5763888888888894E-3</v>
      </c>
      <c r="S18" s="44">
        <f t="shared" si="9"/>
        <v>4.4791666666666669E-3</v>
      </c>
      <c r="T18" s="1"/>
      <c r="U18" s="45"/>
      <c r="V18" s="1"/>
      <c r="W18" s="1"/>
    </row>
    <row r="19" spans="1:23" ht="13.5" customHeight="1" x14ac:dyDescent="0.25">
      <c r="A19" s="37">
        <f t="shared" ref="A19:E19" si="10">A18+TIME(0,0,(3600*($O19-$O18)/(INDEX($T$5:$AB$6,MATCH(A$15,$S$5:$S$6,0),MATCH(CONCATENATE($P19,$Q19),$T$4:$AB$4,0)))+$T$8))</f>
        <v>0.3884143518518518</v>
      </c>
      <c r="B19" s="38">
        <f t="shared" si="10"/>
        <v>0.4509143518518518</v>
      </c>
      <c r="C19" s="38">
        <f t="shared" si="10"/>
        <v>0.61758101851851854</v>
      </c>
      <c r="D19" s="38">
        <f t="shared" si="10"/>
        <v>0.70091435185185191</v>
      </c>
      <c r="E19" s="38">
        <f t="shared" si="10"/>
        <v>0.78424768518518528</v>
      </c>
      <c r="F19" s="40">
        <v>0.7</v>
      </c>
      <c r="G19" s="40">
        <v>3</v>
      </c>
      <c r="H19" s="41" t="s">
        <v>50</v>
      </c>
      <c r="I19" s="38">
        <f t="shared" ref="I19:M19" si="11">I20+TIME(0,0,(3600*($O20-$O19)/(INDEX($T$5:$AB$6,MATCH(I$15,$S$5:$S$6,0),MATCH(CONCATENATE($P20,$Q20),$T$4:$AB$4,0)))+$T$8))</f>
        <v>0.28590277777777773</v>
      </c>
      <c r="J19" s="38">
        <f t="shared" si="11"/>
        <v>0.41090277777777767</v>
      </c>
      <c r="K19" s="38">
        <f t="shared" si="11"/>
        <v>0.57062500000000005</v>
      </c>
      <c r="L19" s="38">
        <f t="shared" si="11"/>
        <v>0.66090277777777784</v>
      </c>
      <c r="M19" s="42">
        <f t="shared" si="11"/>
        <v>0.74423611111111121</v>
      </c>
      <c r="O19" s="5">
        <f t="shared" si="5"/>
        <v>14.7</v>
      </c>
      <c r="P19" s="8">
        <v>1</v>
      </c>
      <c r="Q19" s="43" t="s">
        <v>48</v>
      </c>
      <c r="R19" s="44">
        <f t="shared" ref="R19:S19" si="12">TIME(0,0,(3600*($O19-$O18)/(INDEX($T$5:$AB$6,MATCH(R$15,$S$5:$S$6,0),MATCH((CONCATENATE($P19,$Q19)),$T$4:$AB$4,0)))))</f>
        <v>5.7870370370370378E-4</v>
      </c>
      <c r="S19" s="44">
        <f t="shared" si="12"/>
        <v>7.291666666666667E-4</v>
      </c>
      <c r="T19" s="1"/>
      <c r="U19" s="45"/>
      <c r="V19" s="1"/>
      <c r="W19" s="1"/>
    </row>
    <row r="20" spans="1:23" ht="13.5" customHeight="1" x14ac:dyDescent="0.25">
      <c r="A20" s="37">
        <f t="shared" ref="A20:E20" si="13">A19+TIME(0,0,(3600*($O20-$O19)/(INDEX($T$5:$AB$6,MATCH(A$15,$S$5:$S$6,0),MATCH(CONCATENATE($P20,$Q20),$T$4:$AB$4,0)))+$T$8))</f>
        <v>0.38922453703703697</v>
      </c>
      <c r="B20" s="38">
        <f t="shared" si="13"/>
        <v>0.45172453703703697</v>
      </c>
      <c r="C20" s="38">
        <f t="shared" si="13"/>
        <v>0.61839120370370371</v>
      </c>
      <c r="D20" s="38">
        <f t="shared" si="13"/>
        <v>0.70172453703703708</v>
      </c>
      <c r="E20" s="38">
        <f t="shared" si="13"/>
        <v>0.78505787037037045</v>
      </c>
      <c r="F20" s="40">
        <v>0.5</v>
      </c>
      <c r="G20" s="39">
        <v>4</v>
      </c>
      <c r="H20" s="41" t="s">
        <v>51</v>
      </c>
      <c r="I20" s="38">
        <f t="shared" ref="I20:M20" si="14">I21+TIME(0,0,(3600*($O21-$O20)/(INDEX($T$5:$AB$6,MATCH(I$15,$S$5:$S$6,0),MATCH(CONCATENATE($P21,$Q21),$T$4:$AB$4,0)))+$T$8))</f>
        <v>0.28509259259259256</v>
      </c>
      <c r="J20" s="38">
        <f t="shared" si="14"/>
        <v>0.41009259259259251</v>
      </c>
      <c r="K20" s="38">
        <f t="shared" si="14"/>
        <v>0.56981481481481489</v>
      </c>
      <c r="L20" s="38">
        <f t="shared" si="14"/>
        <v>0.66009259259259268</v>
      </c>
      <c r="M20" s="42">
        <f t="shared" si="14"/>
        <v>0.74342592592592605</v>
      </c>
      <c r="O20" s="5">
        <f t="shared" si="5"/>
        <v>15.2</v>
      </c>
      <c r="P20" s="8">
        <v>1</v>
      </c>
      <c r="Q20" s="43" t="s">
        <v>48</v>
      </c>
      <c r="R20" s="44">
        <f t="shared" ref="R20:S20" si="15">TIME(0,0,(3600*($O20-$O19)/(INDEX($T$5:$AB$6,MATCH(R$15,$S$5:$S$6,0),MATCH((CONCATENATE($P20,$Q20)),$T$4:$AB$4,0)))))</f>
        <v>4.1666666666666669E-4</v>
      </c>
      <c r="S20" s="44">
        <f t="shared" si="15"/>
        <v>5.2083333333333333E-4</v>
      </c>
      <c r="T20" s="1"/>
      <c r="U20" s="45"/>
      <c r="V20" s="1"/>
      <c r="W20" s="1"/>
    </row>
    <row r="21" spans="1:23" ht="13.5" customHeight="1" x14ac:dyDescent="0.25">
      <c r="A21" s="37">
        <f t="shared" ref="A21:E21" si="16">A20+TIME(0,0,(3600*($O21-$O20)/(INDEX($T$5:$AB$6,MATCH(A$15,$S$5:$S$6,0),MATCH(CONCATENATE($P21,$Q21),$T$4:$AB$4,0)))+$T$8))</f>
        <v>0.39019675925925917</v>
      </c>
      <c r="B21" s="38">
        <f t="shared" si="16"/>
        <v>0.45269675925925917</v>
      </c>
      <c r="C21" s="38">
        <f t="shared" si="16"/>
        <v>0.61936342592592597</v>
      </c>
      <c r="D21" s="38">
        <f t="shared" si="16"/>
        <v>0.70269675925925934</v>
      </c>
      <c r="E21" s="38">
        <f t="shared" si="16"/>
        <v>0.78603009259259271</v>
      </c>
      <c r="F21" s="40">
        <v>0.7</v>
      </c>
      <c r="G21" s="40">
        <v>5</v>
      </c>
      <c r="H21" s="41" t="s">
        <v>52</v>
      </c>
      <c r="I21" s="38">
        <f t="shared" ref="I21:M21" si="17">I22+TIME(0,0,(3600*($O22-$O21)/(INDEX($T$5:$AB$6,MATCH(I$15,$S$5:$S$6,0),MATCH(CONCATENATE($P22,$Q22),$T$4:$AB$4,0)))+$T$8))</f>
        <v>0.28412037037037036</v>
      </c>
      <c r="J21" s="38">
        <f t="shared" si="17"/>
        <v>0.4091203703703703</v>
      </c>
      <c r="K21" s="38">
        <f t="shared" si="17"/>
        <v>0.56884259259259262</v>
      </c>
      <c r="L21" s="38">
        <f t="shared" si="17"/>
        <v>0.65912037037037041</v>
      </c>
      <c r="M21" s="42">
        <f t="shared" si="17"/>
        <v>0.74245370370370378</v>
      </c>
      <c r="O21" s="5">
        <f t="shared" si="5"/>
        <v>15.899999999999999</v>
      </c>
      <c r="P21" s="8">
        <v>1</v>
      </c>
      <c r="Q21" s="43" t="s">
        <v>48</v>
      </c>
      <c r="R21" s="44">
        <f t="shared" ref="R21:S21" si="18">TIME(0,0,(3600*($O21-$O20)/(INDEX($T$5:$AB$6,MATCH(R$15,$S$5:$S$6,0),MATCH((CONCATENATE($P21,$Q21)),$T$4:$AB$4,0)))))</f>
        <v>5.7870370370370378E-4</v>
      </c>
      <c r="S21" s="44">
        <f t="shared" si="18"/>
        <v>7.291666666666667E-4</v>
      </c>
      <c r="T21" s="1"/>
      <c r="U21" s="45"/>
      <c r="V21" s="1"/>
      <c r="W21" s="1"/>
    </row>
    <row r="22" spans="1:23" ht="13.5" customHeight="1" x14ac:dyDescent="0.25">
      <c r="A22" s="37">
        <f t="shared" ref="A22:E22" si="19">A21+TIME(0,0,(3600*($O22-$O21)/(INDEX($T$5:$AB$6,MATCH(A$15,$S$5:$S$6,0),MATCH(CONCATENATE($P22,$Q22),$T$4:$AB$4,0)))+$T$8))</f>
        <v>0.39166666666666661</v>
      </c>
      <c r="B22" s="38">
        <f t="shared" si="19"/>
        <v>0.45416666666666661</v>
      </c>
      <c r="C22" s="38">
        <f t="shared" si="19"/>
        <v>0.62083333333333335</v>
      </c>
      <c r="D22" s="38">
        <f t="shared" si="19"/>
        <v>0.70416666666666672</v>
      </c>
      <c r="E22" s="38">
        <f t="shared" si="19"/>
        <v>0.78750000000000009</v>
      </c>
      <c r="F22" s="40">
        <v>1.3</v>
      </c>
      <c r="G22" s="39">
        <v>6</v>
      </c>
      <c r="H22" s="41" t="s">
        <v>53</v>
      </c>
      <c r="I22" s="38">
        <f t="shared" ref="I22:M22" si="20">I23+TIME(0,0,(3600*($O23-$O22)/(INDEX($T$5:$AB$6,MATCH(I$15,$S$5:$S$6,0),MATCH(CONCATENATE($P23,$Q23),$T$4:$AB$4,0)))+$T$8))</f>
        <v>0.28265046296296292</v>
      </c>
      <c r="J22" s="38">
        <f t="shared" si="20"/>
        <v>0.40765046296296287</v>
      </c>
      <c r="K22" s="38">
        <f t="shared" si="20"/>
        <v>0.56737268518518524</v>
      </c>
      <c r="L22" s="38">
        <f t="shared" si="20"/>
        <v>0.65765046296296303</v>
      </c>
      <c r="M22" s="42">
        <f t="shared" si="20"/>
        <v>0.7409837962962964</v>
      </c>
      <c r="O22" s="5">
        <f t="shared" si="5"/>
        <v>17.2</v>
      </c>
      <c r="P22" s="8">
        <v>1</v>
      </c>
      <c r="Q22" s="43" t="s">
        <v>48</v>
      </c>
      <c r="R22" s="44">
        <f t="shared" ref="R22:S22" si="21">TIME(0,0,(3600*($O22-$O21)/(INDEX($T$5:$AB$6,MATCH(R$15,$S$5:$S$6,0),MATCH((CONCATENATE($P22,$Q22)),$T$4:$AB$4,0)))))</f>
        <v>1.0763888888888889E-3</v>
      </c>
      <c r="S22" s="44">
        <f t="shared" si="21"/>
        <v>1.3541666666666667E-3</v>
      </c>
      <c r="T22" s="1"/>
      <c r="U22" s="45"/>
      <c r="V22" s="1"/>
      <c r="W22" s="1"/>
    </row>
    <row r="23" spans="1:23" ht="13.5" customHeight="1" x14ac:dyDescent="0.25">
      <c r="A23" s="37">
        <f t="shared" ref="A23:E23" si="22">A22+TIME(0,0,(3600*($O23-$O22)/(INDEX($T$5:$AB$6,MATCH(A$15,$S$5:$S$6,0),MATCH(CONCATENATE($P23,$Q23),$T$4:$AB$4,0)))+$T$8))</f>
        <v>0.39271990740740736</v>
      </c>
      <c r="B23" s="38">
        <f t="shared" si="22"/>
        <v>0.45521990740740736</v>
      </c>
      <c r="C23" s="38">
        <f t="shared" si="22"/>
        <v>0.62188657407407411</v>
      </c>
      <c r="D23" s="38">
        <f t="shared" si="22"/>
        <v>0.70521990740740748</v>
      </c>
      <c r="E23" s="38">
        <f t="shared" si="22"/>
        <v>0.78855324074074085</v>
      </c>
      <c r="F23" s="40">
        <v>0.8</v>
      </c>
      <c r="G23" s="40">
        <v>7</v>
      </c>
      <c r="H23" s="41" t="s">
        <v>54</v>
      </c>
      <c r="I23" s="38">
        <f t="shared" ref="I23:M23" si="23">I24+TIME(0,0,(3600*($O24-$O23)/(INDEX($T$5:$AB$6,MATCH(I$15,$S$5:$S$6,0),MATCH(CONCATENATE($P24,$Q24),$T$4:$AB$4,0)))+$T$8))</f>
        <v>0.28159722222222217</v>
      </c>
      <c r="J23" s="38">
        <f t="shared" si="23"/>
        <v>0.40659722222222211</v>
      </c>
      <c r="K23" s="38">
        <f t="shared" si="23"/>
        <v>0.56631944444444449</v>
      </c>
      <c r="L23" s="38">
        <f t="shared" si="23"/>
        <v>0.65659722222222228</v>
      </c>
      <c r="M23" s="42">
        <f t="shared" si="23"/>
        <v>0.73993055555555565</v>
      </c>
      <c r="O23" s="5">
        <f t="shared" si="5"/>
        <v>18</v>
      </c>
      <c r="P23" s="8">
        <v>1</v>
      </c>
      <c r="Q23" s="43" t="s">
        <v>48</v>
      </c>
      <c r="R23" s="44">
        <f t="shared" ref="R23:S23" si="24">TIME(0,0,(3600*($O23-$O22)/(INDEX($T$5:$AB$6,MATCH(R$15,$S$5:$S$6,0),MATCH((CONCATENATE($P23,$Q23)),$T$4:$AB$4,0)))))</f>
        <v>6.5972222222222213E-4</v>
      </c>
      <c r="S23" s="44">
        <f t="shared" si="24"/>
        <v>8.3333333333333339E-4</v>
      </c>
      <c r="T23" s="1"/>
      <c r="U23" s="45"/>
      <c r="V23" s="1"/>
      <c r="W23" s="1"/>
    </row>
    <row r="24" spans="1:23" ht="13.5" customHeight="1" x14ac:dyDescent="0.25">
      <c r="A24" s="37">
        <f t="shared" ref="A24:E24" si="25">A23+TIME(0,0,(3600*($O24-$O23)/(INDEX($T$5:$AB$6,MATCH(A$15,$S$5:$S$6,0),MATCH(CONCATENATE($P24,$Q24),$T$4:$AB$4,0)))+$T$8))</f>
        <v>0.39402777777777775</v>
      </c>
      <c r="B24" s="38">
        <f t="shared" si="25"/>
        <v>0.45652777777777775</v>
      </c>
      <c r="C24" s="38">
        <f t="shared" si="25"/>
        <v>0.6231944444444445</v>
      </c>
      <c r="D24" s="38">
        <f t="shared" si="25"/>
        <v>0.70652777777777787</v>
      </c>
      <c r="E24" s="38">
        <f t="shared" si="25"/>
        <v>0.78986111111111124</v>
      </c>
      <c r="F24" s="40">
        <v>1.1000000000000001</v>
      </c>
      <c r="G24" s="39">
        <v>8</v>
      </c>
      <c r="H24" s="41" t="s">
        <v>55</v>
      </c>
      <c r="I24" s="38">
        <f t="shared" ref="I24:M24" si="26">I25+TIME(0,0,(3600*($O25-$O24)/(INDEX($T$5:$AB$6,MATCH(I$15,$S$5:$S$6,0),MATCH(CONCATENATE($P25,$Q25),$T$4:$AB$4,0)))+$T$8))</f>
        <v>0.28028935185185178</v>
      </c>
      <c r="J24" s="38">
        <f t="shared" si="26"/>
        <v>0.40528935185185172</v>
      </c>
      <c r="K24" s="38">
        <f t="shared" si="26"/>
        <v>0.5650115740740741</v>
      </c>
      <c r="L24" s="38">
        <f t="shared" si="26"/>
        <v>0.65528935185185189</v>
      </c>
      <c r="M24" s="42">
        <f t="shared" si="26"/>
        <v>0.73862268518518526</v>
      </c>
      <c r="O24" s="5">
        <f t="shared" si="5"/>
        <v>19.100000000000001</v>
      </c>
      <c r="P24" s="8">
        <v>1</v>
      </c>
      <c r="Q24" s="43" t="s">
        <v>48</v>
      </c>
      <c r="R24" s="44">
        <f t="shared" ref="R24:S24" si="27">TIME(0,0,(3600*($O24-$O23)/(INDEX($T$5:$AB$6,MATCH(R$15,$S$5:$S$6,0),MATCH((CONCATENATE($P24,$Q24)),$T$4:$AB$4,0)))))</f>
        <v>9.1435185185185185E-4</v>
      </c>
      <c r="S24" s="44">
        <f t="shared" si="27"/>
        <v>1.1458333333333333E-3</v>
      </c>
      <c r="T24" s="1"/>
      <c r="U24" s="45"/>
      <c r="V24" s="1"/>
      <c r="W24" s="1"/>
    </row>
    <row r="25" spans="1:23" ht="13.5" customHeight="1" x14ac:dyDescent="0.25">
      <c r="A25" s="37">
        <f t="shared" ref="A25:E25" si="28">A24+TIME(0,0,(3600*($O25-$O24)/(INDEX($T$5:$AB$6,MATCH(A$15,$S$5:$S$6,0),MATCH(CONCATENATE($P25,$Q25),$T$4:$AB$4,0)))+$T$8))</f>
        <v>0.39499999999999996</v>
      </c>
      <c r="B25" s="38">
        <f t="shared" si="28"/>
        <v>0.45749999999999996</v>
      </c>
      <c r="C25" s="38">
        <f t="shared" si="28"/>
        <v>0.62416666666666676</v>
      </c>
      <c r="D25" s="38">
        <f t="shared" si="28"/>
        <v>0.70750000000000013</v>
      </c>
      <c r="E25" s="38">
        <f t="shared" si="28"/>
        <v>0.7908333333333335</v>
      </c>
      <c r="F25" s="40">
        <v>0.7</v>
      </c>
      <c r="G25" s="40">
        <v>9</v>
      </c>
      <c r="H25" s="41" t="s">
        <v>56</v>
      </c>
      <c r="I25" s="38">
        <f t="shared" ref="I25:M25" si="29">I26+TIME(0,0,(3600*($O26-$O25)/(INDEX($T$5:$AB$6,MATCH(I$15,$S$5:$S$6,0),MATCH(CONCATENATE($P26,$Q26),$T$4:$AB$4,0)))+$T$8))</f>
        <v>0.27931712962962957</v>
      </c>
      <c r="J25" s="38">
        <f t="shared" si="29"/>
        <v>0.40431712962962951</v>
      </c>
      <c r="K25" s="38">
        <f t="shared" si="29"/>
        <v>0.56403935185185183</v>
      </c>
      <c r="L25" s="38">
        <f t="shared" si="29"/>
        <v>0.65431712962962962</v>
      </c>
      <c r="M25" s="42">
        <f t="shared" si="29"/>
        <v>0.73765046296296299</v>
      </c>
      <c r="O25" s="5">
        <f t="shared" si="5"/>
        <v>19.8</v>
      </c>
      <c r="P25" s="8">
        <v>1</v>
      </c>
      <c r="Q25" s="43" t="s">
        <v>48</v>
      </c>
      <c r="R25" s="44">
        <f t="shared" ref="R25:S25" si="30">TIME(0,0,(3600*($O25-$O24)/(INDEX($T$5:$AB$6,MATCH(R$15,$S$5:$S$6,0),MATCH((CONCATENATE($P25,$Q25)),$T$4:$AB$4,0)))))</f>
        <v>5.7870370370370378E-4</v>
      </c>
      <c r="S25" s="44">
        <f t="shared" si="30"/>
        <v>7.291666666666667E-4</v>
      </c>
      <c r="T25" s="1"/>
      <c r="U25" s="45"/>
      <c r="V25" s="1"/>
      <c r="W25" s="1"/>
    </row>
    <row r="26" spans="1:23" ht="13.5" customHeight="1" x14ac:dyDescent="0.25">
      <c r="A26" s="37">
        <f t="shared" ref="A26:E26" si="31">A25+TIME(0,0,(3600*($O26-$O25)/(INDEX($T$5:$AB$6,MATCH(A$15,$S$5:$S$6,0),MATCH(CONCATENATE($P26,$Q26),$T$4:$AB$4,0)))+$T$8))</f>
        <v>0.39605324074074072</v>
      </c>
      <c r="B26" s="38">
        <f t="shared" si="31"/>
        <v>0.45855324074074072</v>
      </c>
      <c r="C26" s="38">
        <f t="shared" si="31"/>
        <v>0.62521990740740752</v>
      </c>
      <c r="D26" s="38">
        <f t="shared" si="31"/>
        <v>0.70855324074074089</v>
      </c>
      <c r="E26" s="38">
        <f t="shared" si="31"/>
        <v>0.79188657407407426</v>
      </c>
      <c r="F26" s="40">
        <v>0.8</v>
      </c>
      <c r="G26" s="39">
        <v>10</v>
      </c>
      <c r="H26" s="41" t="s">
        <v>57</v>
      </c>
      <c r="I26" s="38">
        <f t="shared" ref="I26:M26" si="32">I27+TIME(0,0,(3600*($O27-$O26)/(INDEX($T$5:$AB$6,MATCH(I$15,$S$5:$S$6,0),MATCH(CONCATENATE($P27,$Q27),$T$4:$AB$4,0)))+$T$8))</f>
        <v>0.27826388888888881</v>
      </c>
      <c r="J26" s="38">
        <f t="shared" si="32"/>
        <v>0.40326388888888876</v>
      </c>
      <c r="K26" s="38">
        <f t="shared" si="32"/>
        <v>0.56298611111111108</v>
      </c>
      <c r="L26" s="38">
        <f t="shared" si="32"/>
        <v>0.65326388888888887</v>
      </c>
      <c r="M26" s="42">
        <f t="shared" si="32"/>
        <v>0.73659722222222224</v>
      </c>
      <c r="O26" s="5">
        <f t="shared" si="5"/>
        <v>20.6</v>
      </c>
      <c r="P26" s="8">
        <v>1</v>
      </c>
      <c r="Q26" s="43" t="s">
        <v>48</v>
      </c>
      <c r="R26" s="44">
        <f t="shared" ref="R26:S26" si="33">TIME(0,0,(3600*($O26-$O25)/(INDEX($T$5:$AB$6,MATCH(R$15,$S$5:$S$6,0),MATCH((CONCATENATE($P26,$Q26)),$T$4:$AB$4,0)))))</f>
        <v>6.5972222222222213E-4</v>
      </c>
      <c r="S26" s="44">
        <f t="shared" si="33"/>
        <v>8.3333333333333339E-4</v>
      </c>
      <c r="T26" s="1"/>
      <c r="U26" s="45"/>
      <c r="V26" s="1"/>
      <c r="W26" s="1"/>
    </row>
    <row r="27" spans="1:23" ht="13.5" customHeight="1" x14ac:dyDescent="0.25">
      <c r="A27" s="37">
        <f t="shared" ref="A27:E27" si="34">A26+TIME(0,0,(3600*($O27-$O26)/(INDEX($T$5:$AB$6,MATCH(A$15,$S$5:$S$6,0),MATCH(CONCATENATE($P27,$Q27),$T$4:$AB$4,0)))+$T$8))</f>
        <v>0.39710648148148148</v>
      </c>
      <c r="B27" s="38">
        <f t="shared" si="34"/>
        <v>0.45960648148148148</v>
      </c>
      <c r="C27" s="38">
        <f t="shared" si="34"/>
        <v>0.62627314814814827</v>
      </c>
      <c r="D27" s="38">
        <f t="shared" si="34"/>
        <v>0.70960648148148164</v>
      </c>
      <c r="E27" s="38">
        <f t="shared" si="34"/>
        <v>0.79293981481481501</v>
      </c>
      <c r="F27" s="40">
        <v>0.8</v>
      </c>
      <c r="G27" s="40">
        <v>11</v>
      </c>
      <c r="H27" s="41" t="s">
        <v>58</v>
      </c>
      <c r="I27" s="38">
        <f t="shared" ref="I27:M27" si="35">I28+TIME(0,0,(3600*($O28-$O27)/(INDEX($T$5:$AB$6,MATCH(I$15,$S$5:$S$6,0),MATCH(CONCATENATE($P28,$Q28),$T$4:$AB$4,0)))+$T$8))</f>
        <v>0.27721064814814805</v>
      </c>
      <c r="J27" s="38">
        <f t="shared" si="35"/>
        <v>0.402210648148148</v>
      </c>
      <c r="K27" s="38">
        <f t="shared" si="35"/>
        <v>0.56193287037037032</v>
      </c>
      <c r="L27" s="38">
        <f t="shared" si="35"/>
        <v>0.65221064814814811</v>
      </c>
      <c r="M27" s="42">
        <f t="shared" si="35"/>
        <v>0.73554398148148148</v>
      </c>
      <c r="O27" s="5">
        <f t="shared" si="5"/>
        <v>21.400000000000002</v>
      </c>
      <c r="P27" s="8">
        <v>1</v>
      </c>
      <c r="Q27" s="43" t="s">
        <v>48</v>
      </c>
      <c r="R27" s="44">
        <f t="shared" ref="R27:S27" si="36">TIME(0,0,(3600*($O27-$O26)/(INDEX($T$5:$AB$6,MATCH(R$15,$S$5:$S$6,0),MATCH((CONCATENATE($P27,$Q27)),$T$4:$AB$4,0)))))</f>
        <v>6.5972222222222213E-4</v>
      </c>
      <c r="S27" s="44">
        <f t="shared" si="36"/>
        <v>8.3333333333333339E-4</v>
      </c>
      <c r="T27" s="1"/>
      <c r="U27" s="45"/>
      <c r="V27" s="1"/>
      <c r="W27" s="1"/>
    </row>
    <row r="28" spans="1:23" ht="13.5" customHeight="1" x14ac:dyDescent="0.25">
      <c r="A28" s="37">
        <f t="shared" ref="A28:E28" si="37">A27+TIME(0,0,(3600*($O28-$O27)/(INDEX($T$5:$AB$6,MATCH(A$15,$S$5:$S$6,0),MATCH(CONCATENATE($P28,$Q28),$T$4:$AB$4,0)))+$T$8))</f>
        <v>0.39791666666666664</v>
      </c>
      <c r="B28" s="38">
        <f t="shared" si="37"/>
        <v>0.46041666666666664</v>
      </c>
      <c r="C28" s="38">
        <f t="shared" si="37"/>
        <v>0.62708333333333344</v>
      </c>
      <c r="D28" s="38">
        <f t="shared" si="37"/>
        <v>0.71041666666666681</v>
      </c>
      <c r="E28" s="38">
        <f t="shared" si="37"/>
        <v>0.79375000000000018</v>
      </c>
      <c r="F28" s="40">
        <v>0.5</v>
      </c>
      <c r="G28" s="39">
        <v>12</v>
      </c>
      <c r="H28" s="41" t="s">
        <v>59</v>
      </c>
      <c r="I28" s="38">
        <f t="shared" ref="I28:M28" si="38">I29+TIME(0,0,(3600*($O29-$O28)/(INDEX($T$5:$AB$6,MATCH(I$15,$S$5:$S$6,0),MATCH(CONCATENATE($P29,$Q29),$T$4:$AB$4,0)))+$T$8))</f>
        <v>0.27640046296296289</v>
      </c>
      <c r="J28" s="38">
        <f t="shared" si="38"/>
        <v>0.40140046296296283</v>
      </c>
      <c r="K28" s="38">
        <f t="shared" si="38"/>
        <v>0.56112268518518515</v>
      </c>
      <c r="L28" s="38">
        <f t="shared" si="38"/>
        <v>0.65140046296296295</v>
      </c>
      <c r="M28" s="42">
        <f t="shared" si="38"/>
        <v>0.73473379629629632</v>
      </c>
      <c r="O28" s="5">
        <f t="shared" si="5"/>
        <v>21.900000000000002</v>
      </c>
      <c r="P28" s="8">
        <v>1</v>
      </c>
      <c r="Q28" s="43" t="s">
        <v>48</v>
      </c>
      <c r="R28" s="44">
        <f t="shared" ref="R28:S28" si="39">TIME(0,0,(3600*($O28-$O27)/(INDEX($T$5:$AB$6,MATCH(R$15,$S$5:$S$6,0),MATCH((CONCATENATE($P28,$Q28)),$T$4:$AB$4,0)))))</f>
        <v>4.1666666666666669E-4</v>
      </c>
      <c r="S28" s="44">
        <f t="shared" si="39"/>
        <v>5.2083333333333333E-4</v>
      </c>
      <c r="T28" s="1"/>
      <c r="U28" s="45"/>
      <c r="V28" s="1"/>
      <c r="W28" s="1"/>
    </row>
    <row r="29" spans="1:23" ht="13.5" customHeight="1" x14ac:dyDescent="0.25">
      <c r="A29" s="37">
        <f t="shared" ref="A29:E29" si="40">A28+TIME(0,0,(3600*($O29-$O28)/(INDEX($T$5:$AB$6,MATCH(A$15,$S$5:$S$6,0),MATCH(CONCATENATE($P29,$Q29),$T$4:$AB$4,0)))+$T$8))</f>
        <v>0.39855324074074072</v>
      </c>
      <c r="B29" s="38">
        <f t="shared" si="40"/>
        <v>0.46105324074074072</v>
      </c>
      <c r="C29" s="38">
        <f t="shared" si="40"/>
        <v>0.62771990740740746</v>
      </c>
      <c r="D29" s="38">
        <f t="shared" si="40"/>
        <v>0.71105324074074083</v>
      </c>
      <c r="E29" s="38">
        <f t="shared" si="40"/>
        <v>0.7943865740740742</v>
      </c>
      <c r="F29" s="40">
        <v>0.3</v>
      </c>
      <c r="G29" s="40">
        <v>13</v>
      </c>
      <c r="H29" s="41" t="s">
        <v>60</v>
      </c>
      <c r="I29" s="38">
        <f t="shared" ref="I29:M29" si="41">I30+TIME(0,0,(3600*($O30-$O29)/(INDEX($T$5:$AB$6,MATCH(I$15,$S$5:$S$6,0),MATCH(CONCATENATE($P30,$Q30),$T$4:$AB$4,0)))+$T$8))</f>
        <v>0.27576388888888881</v>
      </c>
      <c r="J29" s="38">
        <f t="shared" si="41"/>
        <v>0.40076388888888875</v>
      </c>
      <c r="K29" s="38">
        <f t="shared" si="41"/>
        <v>0.56048611111111113</v>
      </c>
      <c r="L29" s="38">
        <f t="shared" si="41"/>
        <v>0.65076388888888892</v>
      </c>
      <c r="M29" s="42">
        <f t="shared" si="41"/>
        <v>0.73409722222222229</v>
      </c>
      <c r="O29" s="5">
        <f t="shared" si="5"/>
        <v>22.200000000000003</v>
      </c>
      <c r="P29" s="8">
        <v>1</v>
      </c>
      <c r="Q29" s="43" t="s">
        <v>48</v>
      </c>
      <c r="R29" s="44">
        <f t="shared" ref="R29:S29" si="42">TIME(0,0,(3600*($O29-$O28)/(INDEX($T$5:$AB$6,MATCH(R$15,$S$5:$S$6,0),MATCH((CONCATENATE($P29,$Q29)),$T$4:$AB$4,0)))))</f>
        <v>2.4305555555555552E-4</v>
      </c>
      <c r="S29" s="44">
        <f t="shared" si="42"/>
        <v>3.1250000000000001E-4</v>
      </c>
      <c r="T29" s="1"/>
      <c r="U29" s="45"/>
      <c r="V29" s="1"/>
      <c r="W29" s="1"/>
    </row>
    <row r="30" spans="1:23" ht="13.5" customHeight="1" x14ac:dyDescent="0.25">
      <c r="A30" s="37">
        <f t="shared" ref="A30:E30" si="43">A29+TIME(0,0,(3600*($O30-$O29)/(INDEX($T$5:$AB$6,MATCH(A$15,$S$5:$S$6,0),MATCH(CONCATENATE($P30,$Q30),$T$4:$AB$4,0)))+$T$8))</f>
        <v>0.40043981481481478</v>
      </c>
      <c r="B30" s="38">
        <f t="shared" si="43"/>
        <v>0.46293981481481478</v>
      </c>
      <c r="C30" s="38">
        <f t="shared" si="43"/>
        <v>0.62960648148148157</v>
      </c>
      <c r="D30" s="38">
        <f t="shared" si="43"/>
        <v>0.71293981481481494</v>
      </c>
      <c r="E30" s="38">
        <f t="shared" si="43"/>
        <v>0.79627314814814831</v>
      </c>
      <c r="F30" s="40">
        <v>1.8</v>
      </c>
      <c r="G30" s="39">
        <v>14</v>
      </c>
      <c r="H30" s="41" t="s">
        <v>61</v>
      </c>
      <c r="I30" s="38">
        <f t="shared" ref="I30:M30" si="44">I31+TIME(0,0,(3600*($O31-$O30)/(INDEX($T$5:$AB$6,MATCH(I$15,$S$5:$S$6,0),MATCH(CONCATENATE($P31,$Q31),$T$4:$AB$4,0)))+$T$8))</f>
        <v>0.27387731481481475</v>
      </c>
      <c r="J30" s="38">
        <f t="shared" si="44"/>
        <v>0.3988773148148147</v>
      </c>
      <c r="K30" s="38">
        <f t="shared" si="44"/>
        <v>0.55859953703703702</v>
      </c>
      <c r="L30" s="38">
        <f t="shared" si="44"/>
        <v>0.64887731481481481</v>
      </c>
      <c r="M30" s="42">
        <f t="shared" si="44"/>
        <v>0.73221064814814818</v>
      </c>
      <c r="O30" s="5">
        <f t="shared" si="5"/>
        <v>24.000000000000004</v>
      </c>
      <c r="P30" s="8">
        <v>1</v>
      </c>
      <c r="Q30" s="43" t="s">
        <v>48</v>
      </c>
      <c r="R30" s="44">
        <f t="shared" ref="R30:S30" si="45">TIME(0,0,(3600*($O30-$O29)/(INDEX($T$5:$AB$6,MATCH(R$15,$S$5:$S$6,0),MATCH((CONCATENATE($P30,$Q30)),$T$4:$AB$4,0)))))</f>
        <v>1.4930555555555556E-3</v>
      </c>
      <c r="S30" s="44">
        <f t="shared" si="45"/>
        <v>1.8750000000000001E-3</v>
      </c>
      <c r="T30" s="1"/>
      <c r="U30" s="45"/>
      <c r="V30" s="1"/>
      <c r="W30" s="1"/>
    </row>
    <row r="31" spans="1:23" ht="13.5" customHeight="1" x14ac:dyDescent="0.25">
      <c r="A31" s="37">
        <f t="shared" ref="A31:E31" si="46">A30+TIME(0,0,(3600*($O31-$O30)/(INDEX($T$5:$AB$6,MATCH(A$15,$S$5:$S$6,0),MATCH(CONCATENATE($P31,$Q31),$T$4:$AB$4,0)))+$T$8))</f>
        <v>0.40149305555555553</v>
      </c>
      <c r="B31" s="38">
        <f t="shared" si="46"/>
        <v>0.46399305555555553</v>
      </c>
      <c r="C31" s="38">
        <f t="shared" si="46"/>
        <v>0.63065972222222233</v>
      </c>
      <c r="D31" s="38">
        <f t="shared" si="46"/>
        <v>0.7139930555555557</v>
      </c>
      <c r="E31" s="38">
        <f t="shared" si="46"/>
        <v>0.79732638888888907</v>
      </c>
      <c r="F31" s="40">
        <v>0.8</v>
      </c>
      <c r="G31" s="40">
        <v>15</v>
      </c>
      <c r="H31" s="41" t="s">
        <v>62</v>
      </c>
      <c r="I31" s="38">
        <f t="shared" ref="I31:M31" si="47">I32+TIME(0,0,(3600*($O32-$O31)/(INDEX($T$5:$AB$6,MATCH(I$15,$S$5:$S$6,0),MATCH(CONCATENATE($P32,$Q32),$T$4:$AB$4,0)))+$T$8))</f>
        <v>0.272824074074074</v>
      </c>
      <c r="J31" s="38">
        <f t="shared" si="47"/>
        <v>0.39782407407407394</v>
      </c>
      <c r="K31" s="38">
        <f t="shared" si="47"/>
        <v>0.55754629629629626</v>
      </c>
      <c r="L31" s="38">
        <f t="shared" si="47"/>
        <v>0.64782407407407405</v>
      </c>
      <c r="M31" s="42">
        <f t="shared" si="47"/>
        <v>0.73115740740740742</v>
      </c>
      <c r="O31" s="5">
        <f t="shared" si="5"/>
        <v>24.800000000000004</v>
      </c>
      <c r="P31" s="8">
        <v>1</v>
      </c>
      <c r="Q31" s="43" t="s">
        <v>48</v>
      </c>
      <c r="R31" s="44">
        <f t="shared" ref="R31:S31" si="48">TIME(0,0,(3600*($O31-$O30)/(INDEX($T$5:$AB$6,MATCH(R$15,$S$5:$S$6,0),MATCH((CONCATENATE($P31,$Q31)),$T$4:$AB$4,0)))))</f>
        <v>6.5972222222222213E-4</v>
      </c>
      <c r="S31" s="44">
        <f t="shared" si="48"/>
        <v>8.3333333333333339E-4</v>
      </c>
      <c r="T31" s="1"/>
      <c r="U31" s="45"/>
      <c r="V31" s="1"/>
      <c r="W31" s="1"/>
    </row>
    <row r="32" spans="1:23" ht="13.5" customHeight="1" x14ac:dyDescent="0.25">
      <c r="A32" s="37">
        <f t="shared" ref="A32:E32" si="49">A31+TIME(0,0,(3600*($O32-$O31)/(INDEX($T$5:$AB$6,MATCH(A$15,$S$5:$S$6,0),MATCH(CONCATENATE($P32,$Q32),$T$4:$AB$4,0)))+$T$8))</f>
        <v>0.40387731481481481</v>
      </c>
      <c r="B32" s="38">
        <f t="shared" si="49"/>
        <v>0.46637731481481481</v>
      </c>
      <c r="C32" s="38">
        <f t="shared" si="49"/>
        <v>0.63304398148148155</v>
      </c>
      <c r="D32" s="38">
        <f t="shared" si="49"/>
        <v>0.71637731481481493</v>
      </c>
      <c r="E32" s="38">
        <f t="shared" si="49"/>
        <v>0.7997106481481483</v>
      </c>
      <c r="F32" s="40">
        <v>2.4</v>
      </c>
      <c r="G32" s="39">
        <v>16</v>
      </c>
      <c r="H32" s="41" t="s">
        <v>63</v>
      </c>
      <c r="I32" s="38">
        <f t="shared" ref="I32:M32" si="50">I33+TIME(0,0,(3600*($O33-$O32)/(INDEX($T$5:$AB$6,MATCH(I$15,$S$5:$S$6,0),MATCH(CONCATENATE($P33,$Q33),$T$4:$AB$4,0)))+$T$8))</f>
        <v>0.27043981481481472</v>
      </c>
      <c r="J32" s="38">
        <f t="shared" si="50"/>
        <v>0.39543981481481466</v>
      </c>
      <c r="K32" s="38">
        <f t="shared" si="50"/>
        <v>0.55516203703703704</v>
      </c>
      <c r="L32" s="38">
        <f t="shared" si="50"/>
        <v>0.64543981481481483</v>
      </c>
      <c r="M32" s="42">
        <f t="shared" si="50"/>
        <v>0.7287731481481482</v>
      </c>
      <c r="O32" s="5">
        <f t="shared" si="5"/>
        <v>27.200000000000003</v>
      </c>
      <c r="P32" s="8">
        <v>1</v>
      </c>
      <c r="Q32" s="43" t="s">
        <v>48</v>
      </c>
      <c r="R32" s="44">
        <f t="shared" ref="R32:S32" si="51">TIME(0,0,(3600*($O32-$O31)/(INDEX($T$5:$AB$6,MATCH(R$15,$S$5:$S$6,0),MATCH((CONCATENATE($P32,$Q32)),$T$4:$AB$4,0)))))</f>
        <v>1.9907407407407408E-3</v>
      </c>
      <c r="S32" s="44">
        <f t="shared" si="51"/>
        <v>2.5000000000000001E-3</v>
      </c>
      <c r="T32" s="1"/>
      <c r="U32" s="45"/>
      <c r="V32" s="1"/>
      <c r="W32" s="1"/>
    </row>
    <row r="33" spans="1:23" ht="13.5" customHeight="1" x14ac:dyDescent="0.25">
      <c r="A33" s="37">
        <f t="shared" ref="A33:E33" si="52">A32+TIME(0,0,(3600*($O33-$O32)/(INDEX($T$5:$AB$6,MATCH(A$15,$S$5:$S$6,0),MATCH(CONCATENATE($P33,$Q33),$T$4:$AB$4,0)))+$T$8))</f>
        <v>0.40476851851851853</v>
      </c>
      <c r="B33" s="38">
        <f t="shared" si="52"/>
        <v>0.46726851851851853</v>
      </c>
      <c r="C33" s="38">
        <f t="shared" si="52"/>
        <v>0.63393518518518521</v>
      </c>
      <c r="D33" s="38">
        <f t="shared" si="52"/>
        <v>0.71726851851851858</v>
      </c>
      <c r="E33" s="38">
        <f t="shared" si="52"/>
        <v>0.80060185185185195</v>
      </c>
      <c r="F33" s="40">
        <v>0.6</v>
      </c>
      <c r="G33" s="40">
        <v>17</v>
      </c>
      <c r="H33" s="41" t="s">
        <v>64</v>
      </c>
      <c r="I33" s="38">
        <f t="shared" ref="I33:M33" si="53">I34+TIME(0,0,(3600*($O34-$O33)/(INDEX($T$5:$AB$6,MATCH(I$15,$S$5:$S$6,0),MATCH(CONCATENATE($P34,$Q34),$T$4:$AB$4,0)))+$T$8))</f>
        <v>0.269548611111111</v>
      </c>
      <c r="J33" s="38">
        <f t="shared" si="53"/>
        <v>0.39454861111111095</v>
      </c>
      <c r="K33" s="38">
        <f t="shared" si="53"/>
        <v>0.55427083333333338</v>
      </c>
      <c r="L33" s="38">
        <f t="shared" si="53"/>
        <v>0.64454861111111117</v>
      </c>
      <c r="M33" s="42">
        <f t="shared" si="53"/>
        <v>0.72788194444444454</v>
      </c>
      <c r="O33" s="5">
        <f t="shared" si="5"/>
        <v>27.800000000000004</v>
      </c>
      <c r="P33" s="8">
        <v>1</v>
      </c>
      <c r="Q33" s="43" t="s">
        <v>48</v>
      </c>
      <c r="R33" s="44">
        <f t="shared" ref="R33:S33" si="54">TIME(0,0,(3600*($O33-$O32)/(INDEX($T$5:$AB$6,MATCH(R$15,$S$5:$S$6,0),MATCH((CONCATENATE($P33,$Q33)),$T$4:$AB$4,0)))))</f>
        <v>4.9768518518518521E-4</v>
      </c>
      <c r="S33" s="44">
        <f t="shared" si="54"/>
        <v>6.2500000000000001E-4</v>
      </c>
      <c r="T33" s="1"/>
      <c r="U33" s="45"/>
      <c r="V33" s="1"/>
      <c r="W33" s="1"/>
    </row>
    <row r="34" spans="1:23" ht="13.5" customHeight="1" x14ac:dyDescent="0.25">
      <c r="A34" s="37">
        <f t="shared" ref="A34:E34" si="55">A33+TIME(0,0,(3600*($O34-$O33)/(INDEX($T$5:$AB$6,MATCH(A$15,$S$5:$S$6,0),MATCH(CONCATENATE($P34,$Q34),$T$4:$AB$4,0)))+$T$8))</f>
        <v>0.40582175925925928</v>
      </c>
      <c r="B34" s="38">
        <f t="shared" si="55"/>
        <v>0.46832175925925928</v>
      </c>
      <c r="C34" s="38">
        <f t="shared" si="55"/>
        <v>0.63498842592592597</v>
      </c>
      <c r="D34" s="38">
        <f t="shared" si="55"/>
        <v>0.71832175925925934</v>
      </c>
      <c r="E34" s="38">
        <f t="shared" si="55"/>
        <v>0.80165509259259271</v>
      </c>
      <c r="F34" s="40">
        <v>0.8</v>
      </c>
      <c r="G34" s="39">
        <v>18</v>
      </c>
      <c r="H34" s="41" t="s">
        <v>65</v>
      </c>
      <c r="I34" s="38">
        <f t="shared" ref="I34:M34" si="56">I35+TIME(0,0,(3600*($O35-$O34)/(INDEX($T$5:$AB$6,MATCH(I$15,$S$5:$S$6,0),MATCH(CONCATENATE($P35,$Q35),$T$4:$AB$4,0)))+$T$8))</f>
        <v>0.26849537037037025</v>
      </c>
      <c r="J34" s="38">
        <f t="shared" si="56"/>
        <v>0.39349537037037019</v>
      </c>
      <c r="K34" s="38">
        <f t="shared" si="56"/>
        <v>0.55321759259259262</v>
      </c>
      <c r="L34" s="38">
        <f t="shared" si="56"/>
        <v>0.64349537037037041</v>
      </c>
      <c r="M34" s="42">
        <f t="shared" si="56"/>
        <v>0.72682870370370378</v>
      </c>
      <c r="O34" s="5">
        <f t="shared" si="5"/>
        <v>28.600000000000005</v>
      </c>
      <c r="P34" s="8">
        <v>1</v>
      </c>
      <c r="Q34" s="43" t="s">
        <v>48</v>
      </c>
      <c r="R34" s="44">
        <f t="shared" ref="R34:S34" si="57">TIME(0,0,(3600*($O34-$O33)/(INDEX($T$5:$AB$6,MATCH(R$15,$S$5:$S$6,0),MATCH((CONCATENATE($P34,$Q34)),$T$4:$AB$4,0)))))</f>
        <v>6.5972222222222213E-4</v>
      </c>
      <c r="S34" s="44">
        <f t="shared" si="57"/>
        <v>8.3333333333333339E-4</v>
      </c>
      <c r="T34" s="1"/>
      <c r="U34" s="45"/>
      <c r="V34" s="1"/>
      <c r="W34" s="1"/>
    </row>
    <row r="35" spans="1:23" ht="13.5" customHeight="1" x14ac:dyDescent="0.25">
      <c r="A35" s="37">
        <f t="shared" ref="A35:E35" si="58">A34+TIME(0,0,(3600*($O35-$O34)/(INDEX($T$5:$AB$6,MATCH(A$15,$S$5:$S$6,0),MATCH(CONCATENATE($P35,$Q35),$T$4:$AB$4,0)))+$T$8))</f>
        <v>0.40704861111111112</v>
      </c>
      <c r="B35" s="38">
        <f t="shared" si="58"/>
        <v>0.46954861111111112</v>
      </c>
      <c r="C35" s="38">
        <f t="shared" si="58"/>
        <v>0.63621527777777787</v>
      </c>
      <c r="D35" s="38">
        <f t="shared" si="58"/>
        <v>0.71954861111111124</v>
      </c>
      <c r="E35" s="38">
        <f t="shared" si="58"/>
        <v>0.80288194444444461</v>
      </c>
      <c r="F35" s="40">
        <v>1</v>
      </c>
      <c r="G35" s="40">
        <v>19</v>
      </c>
      <c r="H35" s="41" t="s">
        <v>66</v>
      </c>
      <c r="I35" s="38">
        <f t="shared" ref="I35:M35" si="59">I36+TIME(0,0,(3600*($O36-$O35)/(INDEX($T$5:$AB$6,MATCH(I$15,$S$5:$S$6,0),MATCH(CONCATENATE($P36,$Q36),$T$4:$AB$4,0)))+$T$8))</f>
        <v>0.26726851851851841</v>
      </c>
      <c r="J35" s="38">
        <f t="shared" si="59"/>
        <v>0.39226851851851835</v>
      </c>
      <c r="K35" s="38">
        <f t="shared" si="59"/>
        <v>0.55199074074074073</v>
      </c>
      <c r="L35" s="38">
        <f t="shared" si="59"/>
        <v>0.64226851851851852</v>
      </c>
      <c r="M35" s="42">
        <f t="shared" si="59"/>
        <v>0.72560185185185189</v>
      </c>
      <c r="O35" s="5">
        <f t="shared" si="5"/>
        <v>29.600000000000005</v>
      </c>
      <c r="P35" s="8">
        <v>1</v>
      </c>
      <c r="Q35" s="43" t="s">
        <v>48</v>
      </c>
      <c r="R35" s="44">
        <f t="shared" ref="R35:S35" si="60">TIME(0,0,(3600*($O35-$O34)/(INDEX($T$5:$AB$6,MATCH(R$15,$S$5:$S$6,0),MATCH((CONCATENATE($P35,$Q35)),$T$4:$AB$4,0)))))</f>
        <v>8.3333333333333339E-4</v>
      </c>
      <c r="S35" s="44">
        <f t="shared" si="60"/>
        <v>1.0416666666666667E-3</v>
      </c>
      <c r="T35" s="1"/>
      <c r="U35" s="45"/>
      <c r="V35" s="1"/>
      <c r="W35" s="1"/>
    </row>
    <row r="36" spans="1:23" ht="13.5" customHeight="1" x14ac:dyDescent="0.25">
      <c r="A36" s="37">
        <f t="shared" ref="A36:E36" si="61">A35+TIME(0,0,(3600*($O36-$O35)/(INDEX($T$5:$AB$6,MATCH(A$15,$S$5:$S$6,0),MATCH(CONCATENATE($P36,$Q36),$T$4:$AB$4,0)))+$T$8))</f>
        <v>0.40877314814814814</v>
      </c>
      <c r="B36" s="38">
        <f t="shared" si="61"/>
        <v>0.47127314814814814</v>
      </c>
      <c r="C36" s="38">
        <f t="shared" si="61"/>
        <v>0.63793981481481488</v>
      </c>
      <c r="D36" s="38">
        <f t="shared" si="61"/>
        <v>0.72127314814814825</v>
      </c>
      <c r="E36" s="38">
        <f t="shared" si="61"/>
        <v>0.80460648148148162</v>
      </c>
      <c r="F36" s="40">
        <v>1.6</v>
      </c>
      <c r="G36" s="39">
        <v>20</v>
      </c>
      <c r="H36" s="41" t="s">
        <v>67</v>
      </c>
      <c r="I36" s="38">
        <f t="shared" ref="I36:M36" si="62">I37+TIME(0,0,(3600*($O37-$O36)/(INDEX($T$5:$AB$6,MATCH(I$15,$S$5:$S$6,0),MATCH(CONCATENATE($P37,$Q37),$T$4:$AB$4,0)))+$T$8))</f>
        <v>0.26554398148148139</v>
      </c>
      <c r="J36" s="38">
        <f t="shared" si="62"/>
        <v>0.39054398148148134</v>
      </c>
      <c r="K36" s="38">
        <f t="shared" si="62"/>
        <v>0.55026620370370372</v>
      </c>
      <c r="L36" s="38">
        <f t="shared" si="62"/>
        <v>0.64054398148148151</v>
      </c>
      <c r="M36" s="42">
        <f t="shared" si="62"/>
        <v>0.72387731481481488</v>
      </c>
      <c r="O36" s="5">
        <f t="shared" si="5"/>
        <v>31.200000000000006</v>
      </c>
      <c r="P36" s="8">
        <v>1</v>
      </c>
      <c r="Q36" s="43" t="s">
        <v>48</v>
      </c>
      <c r="R36" s="44">
        <f t="shared" ref="R36:S36" si="63">TIME(0,0,(3600*($O36-$O35)/(INDEX($T$5:$AB$6,MATCH(R$15,$S$5:$S$6,0),MATCH((CONCATENATE($P36,$Q36)),$T$4:$AB$4,0)))))</f>
        <v>1.3310185185185187E-3</v>
      </c>
      <c r="S36" s="44">
        <f t="shared" si="63"/>
        <v>1.6666666666666668E-3</v>
      </c>
      <c r="T36" s="1"/>
      <c r="U36" s="45"/>
      <c r="V36" s="1"/>
      <c r="W36" s="1"/>
    </row>
    <row r="37" spans="1:23" ht="13.5" customHeight="1" x14ac:dyDescent="0.25">
      <c r="A37" s="37">
        <f t="shared" ref="A37:E37" si="64">A36+TIME(0,0,(3600*($O37-$O36)/(INDEX($T$5:$AB$6,MATCH(A$15,$S$5:$S$6,0),MATCH(CONCATENATE($P37,$Q37),$T$4:$AB$4,0)))+$T$8))</f>
        <v>0.41049768518518515</v>
      </c>
      <c r="B37" s="38">
        <f t="shared" si="64"/>
        <v>0.47299768518518515</v>
      </c>
      <c r="C37" s="38">
        <f t="shared" si="64"/>
        <v>0.63966435185185189</v>
      </c>
      <c r="D37" s="38">
        <f t="shared" si="64"/>
        <v>0.72299768518518526</v>
      </c>
      <c r="E37" s="38">
        <f t="shared" si="64"/>
        <v>0.80633101851851863</v>
      </c>
      <c r="F37" s="40">
        <v>1.6</v>
      </c>
      <c r="G37" s="40">
        <v>21</v>
      </c>
      <c r="H37" s="41" t="s">
        <v>68</v>
      </c>
      <c r="I37" s="38">
        <f t="shared" ref="I37:M37" si="65">I38+TIME(0,0,(3600*($O38-$O37)/(INDEX($T$5:$AB$6,MATCH(I$15,$S$5:$S$6,0),MATCH(CONCATENATE($P38,$Q38),$T$4:$AB$4,0)))+$T$8))</f>
        <v>0.26381944444444438</v>
      </c>
      <c r="J37" s="38">
        <f t="shared" si="65"/>
        <v>0.38881944444444433</v>
      </c>
      <c r="K37" s="38">
        <f t="shared" si="65"/>
        <v>0.54854166666666671</v>
      </c>
      <c r="L37" s="38">
        <f t="shared" si="65"/>
        <v>0.6388194444444445</v>
      </c>
      <c r="M37" s="42">
        <f t="shared" si="65"/>
        <v>0.72215277777777787</v>
      </c>
      <c r="O37" s="5">
        <f t="shared" si="5"/>
        <v>32.800000000000004</v>
      </c>
      <c r="P37" s="8">
        <v>1</v>
      </c>
      <c r="Q37" s="43" t="s">
        <v>48</v>
      </c>
      <c r="R37" s="44">
        <f t="shared" ref="R37:S37" si="66">TIME(0,0,(3600*($O37-$O36)/(INDEX($T$5:$AB$6,MATCH(R$15,$S$5:$S$6,0),MATCH((CONCATENATE($P37,$Q37)),$T$4:$AB$4,0)))))</f>
        <v>1.3310185185185187E-3</v>
      </c>
      <c r="S37" s="44">
        <f t="shared" si="66"/>
        <v>1.6666666666666668E-3</v>
      </c>
      <c r="T37" s="1"/>
      <c r="U37" s="45"/>
      <c r="V37" s="1"/>
      <c r="W37" s="1"/>
    </row>
    <row r="38" spans="1:23" ht="13.5" customHeight="1" x14ac:dyDescent="0.25">
      <c r="A38" s="37">
        <f t="shared" ref="A38:E38" si="67">A37+TIME(0,0,(3600*($O38-$O37)/(INDEX($T$5:$AB$6,MATCH(A$15,$S$5:$S$6,0),MATCH(CONCATENATE($P38,$Q38),$T$4:$AB$4,0)))+$T$8))</f>
        <v>0.41188657407407403</v>
      </c>
      <c r="B38" s="38">
        <f t="shared" si="67"/>
        <v>0.47438657407407403</v>
      </c>
      <c r="C38" s="38">
        <f t="shared" si="67"/>
        <v>0.64105324074074077</v>
      </c>
      <c r="D38" s="38">
        <f t="shared" si="67"/>
        <v>0.72438657407407414</v>
      </c>
      <c r="E38" s="38">
        <f t="shared" si="67"/>
        <v>0.80771990740740751</v>
      </c>
      <c r="F38" s="40">
        <v>1.2</v>
      </c>
      <c r="G38" s="39">
        <v>22</v>
      </c>
      <c r="H38" s="41" t="s">
        <v>69</v>
      </c>
      <c r="I38" s="38">
        <f t="shared" ref="I38:M38" si="68">I39+TIME(0,0,(3600*($O39-$O38)/(INDEX($T$5:$AB$6,MATCH(I$15,$S$5:$S$6,0),MATCH(CONCATENATE($P39,$Q39),$T$4:$AB$4,0)))+$T$8))</f>
        <v>0.2624305555555555</v>
      </c>
      <c r="J38" s="38">
        <f t="shared" si="68"/>
        <v>0.38743055555555544</v>
      </c>
      <c r="K38" s="38">
        <f t="shared" si="68"/>
        <v>0.54715277777777782</v>
      </c>
      <c r="L38" s="38">
        <f t="shared" si="68"/>
        <v>0.63743055555555561</v>
      </c>
      <c r="M38" s="42">
        <f t="shared" si="68"/>
        <v>0.72076388888888898</v>
      </c>
      <c r="O38" s="5">
        <f t="shared" si="5"/>
        <v>34.000000000000007</v>
      </c>
      <c r="P38" s="8">
        <v>1</v>
      </c>
      <c r="Q38" s="43" t="s">
        <v>48</v>
      </c>
      <c r="R38" s="44">
        <f t="shared" ref="R38:S38" si="69">TIME(0,0,(3600*($O38-$O37)/(INDEX($T$5:$AB$6,MATCH(R$15,$S$5:$S$6,0),MATCH((CONCATENATE($P38,$Q38)),$T$4:$AB$4,0)))))</f>
        <v>9.9537037037037042E-4</v>
      </c>
      <c r="S38" s="44">
        <f t="shared" si="69"/>
        <v>1.25E-3</v>
      </c>
      <c r="T38" s="1"/>
      <c r="U38" s="45"/>
      <c r="V38" s="1"/>
      <c r="W38" s="1"/>
    </row>
    <row r="39" spans="1:23" ht="13.5" customHeight="1" x14ac:dyDescent="0.25">
      <c r="A39" s="37">
        <f t="shared" ref="A39:E39" si="70">A38+TIME(0,0,(3600*($O39-$O38)/(INDEX($T$5:$AB$6,MATCH(A$15,$S$5:$S$6,0),MATCH(CONCATENATE($P39,$Q39),$T$4:$AB$4,0)))+$T$8))</f>
        <v>0.41285879629629624</v>
      </c>
      <c r="B39" s="38">
        <f t="shared" si="70"/>
        <v>0.47535879629629624</v>
      </c>
      <c r="C39" s="38">
        <f t="shared" si="70"/>
        <v>0.64202546296296303</v>
      </c>
      <c r="D39" s="38">
        <f t="shared" si="70"/>
        <v>0.7253587962962964</v>
      </c>
      <c r="E39" s="38">
        <f t="shared" si="70"/>
        <v>0.80869212962962977</v>
      </c>
      <c r="F39" s="40">
        <v>0.7</v>
      </c>
      <c r="G39" s="40">
        <v>23</v>
      </c>
      <c r="H39" s="41" t="s">
        <v>70</v>
      </c>
      <c r="I39" s="38">
        <f t="shared" ref="I39:M39" si="71">I40+TIME(0,0,(3600*($O40-$O39)/(INDEX($T$5:$AB$6,MATCH(I$15,$S$5:$S$6,0),MATCH(CONCATENATE($P40,$Q40),$T$4:$AB$4,0)))+$T$8))</f>
        <v>0.26145833333333329</v>
      </c>
      <c r="J39" s="38">
        <f t="shared" si="71"/>
        <v>0.38645833333333324</v>
      </c>
      <c r="K39" s="38">
        <f t="shared" si="71"/>
        <v>0.54618055555555556</v>
      </c>
      <c r="L39" s="38">
        <f t="shared" si="71"/>
        <v>0.63645833333333335</v>
      </c>
      <c r="M39" s="42">
        <f t="shared" si="71"/>
        <v>0.71979166666666672</v>
      </c>
      <c r="O39" s="5">
        <f t="shared" si="5"/>
        <v>34.70000000000001</v>
      </c>
      <c r="P39" s="8">
        <v>1</v>
      </c>
      <c r="Q39" s="43" t="s">
        <v>48</v>
      </c>
      <c r="R39" s="44">
        <f t="shared" ref="R39:S39" si="72">TIME(0,0,(3600*($O39-$O38)/(INDEX($T$5:$AB$6,MATCH(R$15,$S$5:$S$6,0),MATCH((CONCATENATE($P39,$Q39)),$T$4:$AB$4,0)))))</f>
        <v>5.7870370370370378E-4</v>
      </c>
      <c r="S39" s="44">
        <f t="shared" si="72"/>
        <v>7.291666666666667E-4</v>
      </c>
      <c r="T39" s="1"/>
      <c r="U39" s="45"/>
      <c r="V39" s="1"/>
      <c r="W39" s="1"/>
    </row>
    <row r="40" spans="1:23" ht="13.5" customHeight="1" x14ac:dyDescent="0.25">
      <c r="A40" s="37">
        <f t="shared" ref="A40:E40" si="73">A39+TIME(0,0,(3600*($O40-$O39)/(INDEX($T$5:$AB$6,MATCH(A$15,$S$5:$S$6,0),MATCH(CONCATENATE($P40,$Q40),$T$4:$AB$4,0)))+$T$8))</f>
        <v>0.41424768518518512</v>
      </c>
      <c r="B40" s="38">
        <f t="shared" si="73"/>
        <v>0.47674768518518512</v>
      </c>
      <c r="C40" s="38">
        <f t="shared" si="73"/>
        <v>0.64341435185185192</v>
      </c>
      <c r="D40" s="38">
        <f t="shared" si="73"/>
        <v>0.72674768518518529</v>
      </c>
      <c r="E40" s="38">
        <f t="shared" si="73"/>
        <v>0.81008101851851866</v>
      </c>
      <c r="F40" s="40">
        <v>1.2</v>
      </c>
      <c r="G40" s="39">
        <v>24</v>
      </c>
      <c r="H40" s="41" t="s">
        <v>71</v>
      </c>
      <c r="I40" s="38">
        <f t="shared" ref="I40:M40" si="74">I41+TIME(0,0,(3600*($O41-$O40)/(INDEX($T$5:$AB$6,MATCH(I$15,$S$5:$S$6,0),MATCH(CONCATENATE($P41,$Q41),$T$4:$AB$4,0)))+$T$8))</f>
        <v>0.26006944444444441</v>
      </c>
      <c r="J40" s="38">
        <f t="shared" si="74"/>
        <v>0.38506944444444435</v>
      </c>
      <c r="K40" s="38">
        <f t="shared" si="74"/>
        <v>0.54479166666666667</v>
      </c>
      <c r="L40" s="38">
        <f t="shared" si="74"/>
        <v>0.63506944444444446</v>
      </c>
      <c r="M40" s="42">
        <f t="shared" si="74"/>
        <v>0.71840277777777783</v>
      </c>
      <c r="O40" s="5">
        <f t="shared" si="5"/>
        <v>35.900000000000013</v>
      </c>
      <c r="P40" s="8">
        <v>1</v>
      </c>
      <c r="Q40" s="43" t="s">
        <v>48</v>
      </c>
      <c r="R40" s="44">
        <f t="shared" ref="R40:S40" si="75">TIME(0,0,(3600*($O40-$O39)/(INDEX($T$5:$AB$6,MATCH(R$15,$S$5:$S$6,0),MATCH((CONCATENATE($P40,$Q40)),$T$4:$AB$4,0)))))</f>
        <v>9.9537037037037042E-4</v>
      </c>
      <c r="S40" s="44">
        <f t="shared" si="75"/>
        <v>1.25E-3</v>
      </c>
      <c r="T40" s="1"/>
      <c r="U40" s="45"/>
      <c r="V40" s="1"/>
      <c r="W40" s="1"/>
    </row>
    <row r="41" spans="1:23" ht="13.5" customHeight="1" x14ac:dyDescent="0.25">
      <c r="A41" s="37">
        <f t="shared" ref="A41:E41" si="76">A40+TIME(0,0,(3600*($O41-$O40)/(INDEX($T$5:$AB$6,MATCH(A$15,$S$5:$S$6,0),MATCH(CONCATENATE($P41,$Q41),$T$4:$AB$4,0)))+$T$8))</f>
        <v>0.41530092592592588</v>
      </c>
      <c r="B41" s="38">
        <f t="shared" si="76"/>
        <v>0.47780092592592588</v>
      </c>
      <c r="C41" s="38">
        <f t="shared" si="76"/>
        <v>0.64446759259259268</v>
      </c>
      <c r="D41" s="38">
        <f t="shared" si="76"/>
        <v>0.72780092592592605</v>
      </c>
      <c r="E41" s="38">
        <f t="shared" si="76"/>
        <v>0.81113425925925942</v>
      </c>
      <c r="F41" s="40">
        <v>0.8</v>
      </c>
      <c r="G41" s="40">
        <v>25</v>
      </c>
      <c r="H41" s="41" t="s">
        <v>72</v>
      </c>
      <c r="I41" s="38">
        <f t="shared" ref="I41:M41" si="77">I42+TIME(0,0,(3600*($O42-$O41)/(INDEX($T$5:$AB$6,MATCH(I$15,$S$5:$S$6,0),MATCH(CONCATENATE($P42,$Q42),$T$4:$AB$4,0)))+$T$8))</f>
        <v>0.25901620370370365</v>
      </c>
      <c r="J41" s="38">
        <f t="shared" si="77"/>
        <v>0.3840162037037036</v>
      </c>
      <c r="K41" s="38">
        <f t="shared" si="77"/>
        <v>0.54373842592592592</v>
      </c>
      <c r="L41" s="38">
        <f t="shared" si="77"/>
        <v>0.63401620370370371</v>
      </c>
      <c r="M41" s="42">
        <f t="shared" si="77"/>
        <v>0.71734953703703708</v>
      </c>
      <c r="O41" s="5">
        <f t="shared" si="5"/>
        <v>36.70000000000001</v>
      </c>
      <c r="P41" s="8">
        <v>1</v>
      </c>
      <c r="Q41" s="43" t="s">
        <v>48</v>
      </c>
      <c r="R41" s="44">
        <f t="shared" ref="R41:S41" si="78">TIME(0,0,(3600*($O41-$O40)/(INDEX($T$5:$AB$6,MATCH(R$15,$S$5:$S$6,0),MATCH((CONCATENATE($P41,$Q41)),$T$4:$AB$4,0)))))</f>
        <v>6.5972222222222213E-4</v>
      </c>
      <c r="S41" s="44">
        <f t="shared" si="78"/>
        <v>8.3333333333333339E-4</v>
      </c>
      <c r="T41" s="1"/>
      <c r="U41" s="45"/>
      <c r="V41" s="1"/>
      <c r="W41" s="1"/>
    </row>
    <row r="42" spans="1:23" ht="13.5" customHeight="1" x14ac:dyDescent="0.25">
      <c r="A42" s="37">
        <f t="shared" ref="A42:E42" si="79">A41+TIME(0,0,(3600*($O42-$O41)/(INDEX($T$5:$AB$6,MATCH(A$15,$S$5:$S$6,0),MATCH(CONCATENATE($P42,$Q42),$T$4:$AB$4,0)))+$T$8))</f>
        <v>0.41611111111111104</v>
      </c>
      <c r="B42" s="38">
        <f t="shared" si="79"/>
        <v>0.47861111111111104</v>
      </c>
      <c r="C42" s="38">
        <f t="shared" si="79"/>
        <v>0.64527777777777784</v>
      </c>
      <c r="D42" s="38">
        <f t="shared" si="79"/>
        <v>0.72861111111111121</v>
      </c>
      <c r="E42" s="38">
        <f t="shared" si="79"/>
        <v>0.81194444444444458</v>
      </c>
      <c r="F42" s="40">
        <v>0.5</v>
      </c>
      <c r="G42" s="39">
        <v>26</v>
      </c>
      <c r="H42" s="41" t="s">
        <v>73</v>
      </c>
      <c r="I42" s="38">
        <f t="shared" ref="I42:M42" si="80">I43+TIME(0,0,(3600*($O43-$O42)/(INDEX($T$5:$AB$6,MATCH(I$15,$S$5:$S$6,0),MATCH(CONCATENATE($P43,$Q43),$T$4:$AB$4,0)))+$T$8))</f>
        <v>0.25820601851851849</v>
      </c>
      <c r="J42" s="38">
        <f t="shared" si="80"/>
        <v>0.38320601851851843</v>
      </c>
      <c r="K42" s="38">
        <f t="shared" si="80"/>
        <v>0.54292824074074075</v>
      </c>
      <c r="L42" s="38">
        <f t="shared" si="80"/>
        <v>0.63320601851851854</v>
      </c>
      <c r="M42" s="42">
        <f t="shared" si="80"/>
        <v>0.71653935185185191</v>
      </c>
      <c r="O42" s="5">
        <f t="shared" si="5"/>
        <v>37.20000000000001</v>
      </c>
      <c r="P42" s="8">
        <v>1</v>
      </c>
      <c r="Q42" s="43" t="s">
        <v>48</v>
      </c>
      <c r="R42" s="44">
        <f t="shared" ref="R42:S42" si="81">TIME(0,0,(3600*($O42-$O41)/(INDEX($T$5:$AB$6,MATCH(R$15,$S$5:$S$6,0),MATCH((CONCATENATE($P42,$Q42)),$T$4:$AB$4,0)))))</f>
        <v>4.1666666666666669E-4</v>
      </c>
      <c r="S42" s="44">
        <f t="shared" si="81"/>
        <v>5.2083333333333333E-4</v>
      </c>
      <c r="T42" s="1"/>
      <c r="U42" s="45"/>
      <c r="V42" s="1"/>
      <c r="W42" s="1"/>
    </row>
    <row r="43" spans="1:23" ht="13.5" customHeight="1" x14ac:dyDescent="0.25">
      <c r="A43" s="37">
        <f t="shared" ref="A43:E43" si="82">A42+TIME(0,0,(3600*($O43-$O42)/(INDEX($T$5:$AB$6,MATCH(A$15,$S$5:$S$6,0),MATCH(CONCATENATE($P43,$Q43),$T$4:$AB$4,0)))+$T$8))</f>
        <v>0.42283564814814806</v>
      </c>
      <c r="B43" s="38">
        <f t="shared" si="82"/>
        <v>0.48533564814814806</v>
      </c>
      <c r="C43" s="38">
        <f t="shared" si="82"/>
        <v>0.65200231481481485</v>
      </c>
      <c r="D43" s="38">
        <f t="shared" si="82"/>
        <v>0.73533564814814822</v>
      </c>
      <c r="E43" s="38">
        <f t="shared" si="82"/>
        <v>0.81866898148148159</v>
      </c>
      <c r="F43" s="40">
        <v>7.6</v>
      </c>
      <c r="G43" s="40">
        <v>27</v>
      </c>
      <c r="H43" s="41" t="s">
        <v>74</v>
      </c>
      <c r="I43" s="38">
        <f t="shared" ref="I43:M43" si="83">I44+TIME(0,0,(3600*($O44-$O43)/(INDEX($T$5:$AB$6,MATCH(I$15,$S$5:$S$6,0),MATCH(CONCATENATE($P44,$Q44),$T$4:$AB$4,0)))+$T$8))</f>
        <v>0.25148148148148147</v>
      </c>
      <c r="J43" s="38">
        <f t="shared" si="83"/>
        <v>0.37648148148148142</v>
      </c>
      <c r="K43" s="38">
        <f t="shared" si="83"/>
        <v>0.53620370370370374</v>
      </c>
      <c r="L43" s="38">
        <f t="shared" si="83"/>
        <v>0.62648148148148153</v>
      </c>
      <c r="M43" s="42">
        <f t="shared" si="83"/>
        <v>0.7098148148148149</v>
      </c>
      <c r="O43" s="5">
        <f t="shared" si="5"/>
        <v>44.800000000000011</v>
      </c>
      <c r="P43" s="8">
        <v>1</v>
      </c>
      <c r="Q43" s="43" t="s">
        <v>48</v>
      </c>
      <c r="R43" s="44">
        <f t="shared" ref="R43:S43" si="84">TIME(0,0,(3600*($O43-$O42)/(INDEX($T$5:$AB$6,MATCH(R$15,$S$5:$S$6,0),MATCH((CONCATENATE($P43,$Q43)),$T$4:$AB$4,0)))))</f>
        <v>6.3310185185185197E-3</v>
      </c>
      <c r="S43" s="44">
        <f t="shared" si="84"/>
        <v>7.9166666666666673E-3</v>
      </c>
      <c r="T43" s="1"/>
      <c r="U43" s="45"/>
      <c r="V43" s="1"/>
      <c r="W43" s="1"/>
    </row>
    <row r="44" spans="1:23" ht="13.5" customHeight="1" x14ac:dyDescent="0.25">
      <c r="A44" s="37">
        <f t="shared" ref="A44:E44" si="85">A43+TIME(0,0,(3600*($O44-$O43)/(INDEX($T$5:$AB$6,MATCH(A$15,$S$5:$S$6,0),MATCH(CONCATENATE($P44,$Q44),$T$4:$AB$4,0)))+$T$8))</f>
        <v>0.42380787037037027</v>
      </c>
      <c r="B44" s="38">
        <f t="shared" si="85"/>
        <v>0.48630787037037027</v>
      </c>
      <c r="C44" s="38">
        <f t="shared" si="85"/>
        <v>0.65297453703703712</v>
      </c>
      <c r="D44" s="38">
        <f t="shared" si="85"/>
        <v>0.73630787037037049</v>
      </c>
      <c r="E44" s="38">
        <f t="shared" si="85"/>
        <v>0.81964120370370386</v>
      </c>
      <c r="F44" s="40">
        <v>0.7</v>
      </c>
      <c r="G44" s="39">
        <v>28</v>
      </c>
      <c r="H44" s="41" t="s">
        <v>75</v>
      </c>
      <c r="I44" s="38">
        <f t="shared" ref="I44:M44" si="86">I45+TIME(0,0,(3600*($O45-$O44)/(INDEX($T$5:$AB$6,MATCH(I$15,$S$5:$S$6,0),MATCH(CONCATENATE($P45,$Q45),$T$4:$AB$4,0)))+$T$8))</f>
        <v>0.25050925925925926</v>
      </c>
      <c r="J44" s="38">
        <f t="shared" si="86"/>
        <v>0.37550925925925921</v>
      </c>
      <c r="K44" s="38">
        <f t="shared" si="86"/>
        <v>0.53523148148148147</v>
      </c>
      <c r="L44" s="38">
        <f t="shared" si="86"/>
        <v>0.62550925925925926</v>
      </c>
      <c r="M44" s="42">
        <f t="shared" si="86"/>
        <v>0.70884259259259264</v>
      </c>
      <c r="O44" s="5">
        <f t="shared" si="5"/>
        <v>45.500000000000014</v>
      </c>
      <c r="P44" s="8">
        <v>1</v>
      </c>
      <c r="Q44" s="43" t="s">
        <v>48</v>
      </c>
      <c r="R44" s="44">
        <f t="shared" ref="R44:S44" si="87">TIME(0,0,(3600*($O44-$O43)/(INDEX($T$5:$AB$6,MATCH(R$15,$S$5:$S$6,0),MATCH((CONCATENATE($P44,$Q44)),$T$4:$AB$4,0)))))</f>
        <v>5.7870370370370378E-4</v>
      </c>
      <c r="S44" s="44">
        <f t="shared" si="87"/>
        <v>7.291666666666667E-4</v>
      </c>
      <c r="T44" s="1"/>
      <c r="U44" s="45"/>
      <c r="V44" s="1"/>
      <c r="W44" s="1"/>
    </row>
    <row r="45" spans="1:23" ht="13.5" customHeight="1" x14ac:dyDescent="0.25">
      <c r="A45" s="37">
        <f t="shared" ref="A45:E45" si="88">A44+TIME(0,0,(3600*($O45-$O44)/(INDEX($T$5:$AB$6,MATCH(A$15,$S$5:$S$6,0),MATCH(CONCATENATE($P45,$Q45),$T$4:$AB$4,0)))+$T$8))</f>
        <v>0.42469907407407398</v>
      </c>
      <c r="B45" s="38">
        <f t="shared" si="88"/>
        <v>0.48719907407407398</v>
      </c>
      <c r="C45" s="38">
        <f t="shared" si="88"/>
        <v>0.65386574074074078</v>
      </c>
      <c r="D45" s="38">
        <f t="shared" si="88"/>
        <v>0.73719907407407415</v>
      </c>
      <c r="E45" s="38">
        <f t="shared" si="88"/>
        <v>0.82053240740740752</v>
      </c>
      <c r="F45" s="40">
        <v>0.6</v>
      </c>
      <c r="G45" s="40">
        <v>29</v>
      </c>
      <c r="H45" s="41" t="s">
        <v>76</v>
      </c>
      <c r="I45" s="38">
        <f t="shared" ref="I45:M45" si="89">I46+TIME(0,0,(3600*($O46-$O45)/(INDEX($T$5:$AB$6,MATCH(I$15,$S$5:$S$6,0),MATCH(CONCATENATE($P46,$Q46),$T$4:$AB$4,0)))+$T$8))</f>
        <v>0.24961805555555555</v>
      </c>
      <c r="J45" s="38">
        <f t="shared" si="89"/>
        <v>0.3746180555555555</v>
      </c>
      <c r="K45" s="38">
        <f t="shared" si="89"/>
        <v>0.53434027777777782</v>
      </c>
      <c r="L45" s="38">
        <f t="shared" si="89"/>
        <v>0.62461805555555561</v>
      </c>
      <c r="M45" s="42">
        <f t="shared" si="89"/>
        <v>0.70795138888888898</v>
      </c>
      <c r="O45" s="5">
        <f t="shared" si="5"/>
        <v>46.100000000000016</v>
      </c>
      <c r="P45" s="8">
        <v>1</v>
      </c>
      <c r="Q45" s="43" t="s">
        <v>48</v>
      </c>
      <c r="R45" s="44">
        <f t="shared" ref="R45:S45" si="90">TIME(0,0,(3600*($O45-$O44)/(INDEX($T$5:$AB$6,MATCH(R$15,$S$5:$S$6,0),MATCH((CONCATENATE($P45,$Q45)),$T$4:$AB$4,0)))))</f>
        <v>4.9768518518518521E-4</v>
      </c>
      <c r="S45" s="44">
        <f t="shared" si="90"/>
        <v>6.2500000000000001E-4</v>
      </c>
      <c r="T45" s="1"/>
      <c r="U45" s="45"/>
      <c r="V45" s="1"/>
      <c r="W45" s="1"/>
    </row>
    <row r="46" spans="1:23" ht="13.5" customHeight="1" x14ac:dyDescent="0.25">
      <c r="A46" s="37">
        <f t="shared" ref="A46:E46" si="91">A45+TIME(0,0,(3600*($O46-$O45)/(INDEX($T$5:$AB$6,MATCH(A$15,$S$5:$S$6,0),MATCH(CONCATENATE($P46,$Q46),$T$4:$AB$4,0)))+$T$8))</f>
        <v>0.42575231481481474</v>
      </c>
      <c r="B46" s="38">
        <f t="shared" si="91"/>
        <v>0.48825231481481474</v>
      </c>
      <c r="C46" s="38">
        <f t="shared" si="91"/>
        <v>0.65491898148148153</v>
      </c>
      <c r="D46" s="38">
        <f t="shared" si="91"/>
        <v>0.7382523148148149</v>
      </c>
      <c r="E46" s="38">
        <f t="shared" si="91"/>
        <v>0.82158564814814827</v>
      </c>
      <c r="F46" s="40">
        <v>0.8</v>
      </c>
      <c r="G46" s="39">
        <v>30</v>
      </c>
      <c r="H46" s="41" t="s">
        <v>77</v>
      </c>
      <c r="I46" s="38">
        <f t="shared" ref="I46:M46" si="92">I47+TIME(0,0,(3600*($O47-$O46)/(INDEX($T$5:$AB$6,MATCH(I$15,$S$5:$S$6,0),MATCH(CONCATENATE($P47,$Q47),$T$4:$AB$4,0)))+$T$8))</f>
        <v>0.24856481481481482</v>
      </c>
      <c r="J46" s="38">
        <f t="shared" si="92"/>
        <v>0.37356481481481474</v>
      </c>
      <c r="K46" s="38">
        <f t="shared" si="92"/>
        <v>0.53328703703703706</v>
      </c>
      <c r="L46" s="38">
        <f t="shared" si="92"/>
        <v>0.62356481481481485</v>
      </c>
      <c r="M46" s="42">
        <f t="shared" si="92"/>
        <v>0.70689814814814822</v>
      </c>
      <c r="O46" s="5">
        <f t="shared" si="5"/>
        <v>46.900000000000013</v>
      </c>
      <c r="P46" s="8">
        <v>1</v>
      </c>
      <c r="Q46" s="43" t="s">
        <v>48</v>
      </c>
      <c r="R46" s="44">
        <f t="shared" ref="R46:S46" si="93">TIME(0,0,(3600*($O46-$O45)/(INDEX($T$5:$AB$6,MATCH(R$15,$S$5:$S$6,0),MATCH((CONCATENATE($P46,$Q46)),$T$4:$AB$4,0)))))</f>
        <v>6.5972222222222213E-4</v>
      </c>
      <c r="S46" s="44">
        <f t="shared" si="93"/>
        <v>8.3333333333333339E-4</v>
      </c>
      <c r="T46" s="1"/>
      <c r="U46" s="45"/>
      <c r="V46" s="1"/>
      <c r="W46" s="1"/>
    </row>
    <row r="47" spans="1:23" ht="13.5" customHeight="1" x14ac:dyDescent="0.25">
      <c r="A47" s="37">
        <f t="shared" ref="A47:E47" si="94">A46+TIME(0,0,(3600*($O47-$O46)/(INDEX($T$5:$AB$6,MATCH(A$15,$S$5:$S$6,0),MATCH(CONCATENATE($P47,$Q47),$T$4:$AB$4,0)))+$T$8))</f>
        <v>0.42739583333333325</v>
      </c>
      <c r="B47" s="38">
        <f t="shared" si="94"/>
        <v>0.48989583333333325</v>
      </c>
      <c r="C47" s="38">
        <f t="shared" si="94"/>
        <v>0.65656250000000005</v>
      </c>
      <c r="D47" s="38">
        <f t="shared" si="94"/>
        <v>0.73989583333333342</v>
      </c>
      <c r="E47" s="38">
        <f t="shared" si="94"/>
        <v>0.82322916666666679</v>
      </c>
      <c r="F47" s="40">
        <v>1.5</v>
      </c>
      <c r="G47" s="40">
        <v>31</v>
      </c>
      <c r="H47" s="41" t="s">
        <v>78</v>
      </c>
      <c r="I47" s="38">
        <f t="shared" ref="I47:M47" si="95">I48+TIME(0,0,(3600*($O48-$O47)/(INDEX($T$5:$AB$6,MATCH(I$15,$S$5:$S$6,0),MATCH(CONCATENATE($P48,$Q48),$T$4:$AB$4,0)))+$T$8))</f>
        <v>0.24692129629629631</v>
      </c>
      <c r="J47" s="38">
        <f t="shared" si="95"/>
        <v>0.37192129629629622</v>
      </c>
      <c r="K47" s="38">
        <f t="shared" si="95"/>
        <v>0.53164351851851854</v>
      </c>
      <c r="L47" s="38">
        <f t="shared" si="95"/>
        <v>0.62192129629629633</v>
      </c>
      <c r="M47" s="42">
        <f t="shared" si="95"/>
        <v>0.7052546296296297</v>
      </c>
      <c r="O47" s="5">
        <f t="shared" si="5"/>
        <v>48.400000000000013</v>
      </c>
      <c r="P47" s="8">
        <v>1</v>
      </c>
      <c r="Q47" s="43" t="s">
        <v>48</v>
      </c>
      <c r="R47" s="44">
        <f t="shared" ref="R47:S47" si="96">TIME(0,0,(3600*($O47-$O46)/(INDEX($T$5:$AB$6,MATCH(R$15,$S$5:$S$6,0),MATCH((CONCATENATE($P47,$Q47)),$T$4:$AB$4,0)))))</f>
        <v>1.25E-3</v>
      </c>
      <c r="S47" s="44">
        <f t="shared" si="96"/>
        <v>1.5624999999999999E-3</v>
      </c>
      <c r="T47" s="1"/>
      <c r="U47" s="45"/>
      <c r="V47" s="1"/>
      <c r="W47" s="1"/>
    </row>
    <row r="48" spans="1:23" ht="13.5" customHeight="1" x14ac:dyDescent="0.25">
      <c r="A48" s="37">
        <f t="shared" ref="A48:E48" si="97">A47+TIME(0,0,(3600*($O48-$O47)/(INDEX($T$5:$AB$6,MATCH(A$15,$S$5:$S$6,0),MATCH(CONCATENATE($P48,$Q48),$T$4:$AB$4,0)))+$T$8))</f>
        <v>0.42862268518518509</v>
      </c>
      <c r="B48" s="38">
        <f t="shared" si="97"/>
        <v>0.49112268518518509</v>
      </c>
      <c r="C48" s="38">
        <f t="shared" si="97"/>
        <v>0.65778935185185194</v>
      </c>
      <c r="D48" s="38">
        <f t="shared" si="97"/>
        <v>0.74112268518518531</v>
      </c>
      <c r="E48" s="38">
        <f t="shared" si="97"/>
        <v>0.82445601851851869</v>
      </c>
      <c r="F48" s="40">
        <v>1</v>
      </c>
      <c r="G48" s="39">
        <v>32</v>
      </c>
      <c r="H48" s="41" t="s">
        <v>79</v>
      </c>
      <c r="I48" s="38">
        <f t="shared" ref="I48:M48" si="98">I49+TIME(0,0,(3600*($O49-$O48)/(INDEX($T$5:$AB$6,MATCH(I$15,$S$5:$S$6,0),MATCH(CONCATENATE($P49,$Q49),$T$4:$AB$4,0)))+$T$8))</f>
        <v>0.24569444444444447</v>
      </c>
      <c r="J48" s="38">
        <f t="shared" si="98"/>
        <v>0.37069444444444438</v>
      </c>
      <c r="K48" s="38">
        <f t="shared" si="98"/>
        <v>0.53041666666666665</v>
      </c>
      <c r="L48" s="38">
        <f t="shared" si="98"/>
        <v>0.62069444444444444</v>
      </c>
      <c r="M48" s="42">
        <f t="shared" si="98"/>
        <v>0.70402777777777781</v>
      </c>
      <c r="O48" s="5">
        <f t="shared" si="5"/>
        <v>49.400000000000013</v>
      </c>
      <c r="P48" s="8">
        <v>1</v>
      </c>
      <c r="Q48" s="43" t="s">
        <v>48</v>
      </c>
      <c r="R48" s="44">
        <f t="shared" ref="R48:S48" si="99">TIME(0,0,(3600*($O48-$O47)/(INDEX($T$5:$AB$6,MATCH(R$15,$S$5:$S$6,0),MATCH((CONCATENATE($P48,$Q48)),$T$4:$AB$4,0)))))</f>
        <v>8.3333333333333339E-4</v>
      </c>
      <c r="S48" s="44">
        <f t="shared" si="99"/>
        <v>1.0416666666666667E-3</v>
      </c>
      <c r="T48" s="1"/>
      <c r="U48" s="45"/>
      <c r="V48" s="1"/>
      <c r="W48" s="1"/>
    </row>
    <row r="49" spans="1:23" ht="13.5" customHeight="1" x14ac:dyDescent="0.25">
      <c r="A49" s="37">
        <f t="shared" ref="A49:E49" si="100">A48+TIME(0,0,(3600*($O49-$O48)/(INDEX($T$5:$AB$6,MATCH(A$15,$S$5:$S$6,0),MATCH(CONCATENATE($P49,$Q49),$T$4:$AB$4,0)))+$T$8))</f>
        <v>0.4295949074074073</v>
      </c>
      <c r="B49" s="38">
        <f t="shared" si="100"/>
        <v>0.4920949074074073</v>
      </c>
      <c r="C49" s="38">
        <f t="shared" si="100"/>
        <v>0.65876157407407421</v>
      </c>
      <c r="D49" s="38">
        <f t="shared" si="100"/>
        <v>0.74209490740740758</v>
      </c>
      <c r="E49" s="38">
        <f t="shared" si="100"/>
        <v>0.82542824074074095</v>
      </c>
      <c r="F49" s="40">
        <v>0.7</v>
      </c>
      <c r="G49" s="40">
        <v>33</v>
      </c>
      <c r="H49" s="41" t="s">
        <v>80</v>
      </c>
      <c r="I49" s="38">
        <f t="shared" ref="I49:M49" si="101">I50+TIME(0,0,(3600*($O50-$O49)/(INDEX($T$5:$AB$6,MATCH(I$15,$S$5:$S$6,0),MATCH(CONCATENATE($P50,$Q50),$T$4:$AB$4,0)))+$T$8))</f>
        <v>0.24472222222222223</v>
      </c>
      <c r="J49" s="38">
        <f t="shared" si="101"/>
        <v>0.36972222222222217</v>
      </c>
      <c r="K49" s="38">
        <f t="shared" si="101"/>
        <v>0.52944444444444438</v>
      </c>
      <c r="L49" s="38">
        <f t="shared" si="101"/>
        <v>0.61972222222222217</v>
      </c>
      <c r="M49" s="42">
        <f t="shared" si="101"/>
        <v>0.70305555555555554</v>
      </c>
      <c r="O49" s="5">
        <f t="shared" si="5"/>
        <v>50.100000000000016</v>
      </c>
      <c r="P49" s="8">
        <v>1</v>
      </c>
      <c r="Q49" s="43" t="s">
        <v>48</v>
      </c>
      <c r="R49" s="44">
        <f t="shared" ref="R49:S49" si="102">TIME(0,0,(3600*($O49-$O48)/(INDEX($T$5:$AB$6,MATCH(R$15,$S$5:$S$6,0),MATCH((CONCATENATE($P49,$Q49)),$T$4:$AB$4,0)))))</f>
        <v>5.7870370370370378E-4</v>
      </c>
      <c r="S49" s="44">
        <f t="shared" si="102"/>
        <v>7.291666666666667E-4</v>
      </c>
      <c r="T49" s="1"/>
      <c r="U49" s="45"/>
      <c r="V49" s="1"/>
      <c r="W49" s="1"/>
    </row>
    <row r="50" spans="1:23" ht="13.5" customHeight="1" x14ac:dyDescent="0.25">
      <c r="A50" s="37">
        <f t="shared" ref="A50:E50" si="103">A49+TIME(0,0,(3600*($O50-$O49)/(INDEX($T$5:$AB$6,MATCH(A$15,$S$5:$S$6,0),MATCH(CONCATENATE($P50,$Q50),$T$4:$AB$4,0)))+$T$8))</f>
        <v>0.43131944444444431</v>
      </c>
      <c r="B50" s="38">
        <f t="shared" si="103"/>
        <v>0.49381944444444431</v>
      </c>
      <c r="C50" s="38">
        <f t="shared" si="103"/>
        <v>0.66048611111111122</v>
      </c>
      <c r="D50" s="38">
        <f t="shared" si="103"/>
        <v>0.74381944444444459</v>
      </c>
      <c r="E50" s="38">
        <f t="shared" si="103"/>
        <v>0.82715277777777796</v>
      </c>
      <c r="F50" s="40">
        <v>1.6</v>
      </c>
      <c r="G50" s="39">
        <v>34</v>
      </c>
      <c r="H50" s="41" t="s">
        <v>81</v>
      </c>
      <c r="I50" s="38">
        <f t="shared" ref="I50:M50" si="104">I51+TIME(0,0,(3600*($O51-$O50)/(INDEX($T$5:$AB$6,MATCH(I$15,$S$5:$S$6,0),MATCH(CONCATENATE($P51,$Q51),$T$4:$AB$4,0)))+$T$8))</f>
        <v>0.24299768518518519</v>
      </c>
      <c r="J50" s="38">
        <f t="shared" si="104"/>
        <v>0.36799768518518516</v>
      </c>
      <c r="K50" s="38">
        <f t="shared" si="104"/>
        <v>0.52771990740740737</v>
      </c>
      <c r="L50" s="38">
        <f t="shared" si="104"/>
        <v>0.61799768518518516</v>
      </c>
      <c r="M50" s="42">
        <f t="shared" si="104"/>
        <v>0.70133101851851853</v>
      </c>
      <c r="O50" s="5">
        <f t="shared" si="5"/>
        <v>51.700000000000017</v>
      </c>
      <c r="P50" s="8">
        <v>1</v>
      </c>
      <c r="Q50" s="43" t="s">
        <v>48</v>
      </c>
      <c r="R50" s="44">
        <f t="shared" ref="R50:S50" si="105">TIME(0,0,(3600*($O50-$O49)/(INDEX($T$5:$AB$6,MATCH(R$15,$S$5:$S$6,0),MATCH((CONCATENATE($P50,$Q50)),$T$4:$AB$4,0)))))</f>
        <v>1.3310185185185187E-3</v>
      </c>
      <c r="S50" s="44">
        <f t="shared" si="105"/>
        <v>1.6666666666666668E-3</v>
      </c>
      <c r="T50" s="1"/>
      <c r="U50" s="45"/>
      <c r="V50" s="1"/>
      <c r="W50" s="1"/>
    </row>
    <row r="51" spans="1:23" ht="13.5" customHeight="1" x14ac:dyDescent="0.25">
      <c r="A51" s="37">
        <f t="shared" ref="A51:E51" si="106">A50+TIME(0,0,(3600*($O51-$O50)/(INDEX($T$5:$AB$6,MATCH(A$15,$S$5:$S$6,0),MATCH(CONCATENATE($P51,$Q51),$T$4:$AB$4,0)))+$T$8))</f>
        <v>0.43270833333333319</v>
      </c>
      <c r="B51" s="38">
        <f t="shared" si="106"/>
        <v>0.49520833333333319</v>
      </c>
      <c r="C51" s="38">
        <f t="shared" si="106"/>
        <v>0.6618750000000001</v>
      </c>
      <c r="D51" s="38">
        <f t="shared" si="106"/>
        <v>0.74520833333333347</v>
      </c>
      <c r="E51" s="38">
        <f t="shared" si="106"/>
        <v>0.82854166666666684</v>
      </c>
      <c r="F51" s="40">
        <v>1.2</v>
      </c>
      <c r="G51" s="40">
        <v>35</v>
      </c>
      <c r="H51" s="41" t="s">
        <v>82</v>
      </c>
      <c r="I51" s="38">
        <f t="shared" ref="I51:M51" si="107">I52+TIME(0,0,(3600*($O52-$O51)/(INDEX($T$5:$AB$6,MATCH(I$15,$S$5:$S$6,0),MATCH(CONCATENATE($P52,$Q52),$T$4:$AB$4,0)))+$T$8))</f>
        <v>0.24160879629629631</v>
      </c>
      <c r="J51" s="38">
        <f t="shared" si="107"/>
        <v>0.36660879629629628</v>
      </c>
      <c r="K51" s="38">
        <f t="shared" si="107"/>
        <v>0.52633101851851849</v>
      </c>
      <c r="L51" s="38">
        <f t="shared" si="107"/>
        <v>0.61660879629629628</v>
      </c>
      <c r="M51" s="42">
        <f t="shared" si="107"/>
        <v>0.69994212962962965</v>
      </c>
      <c r="O51" s="5">
        <f t="shared" si="5"/>
        <v>52.90000000000002</v>
      </c>
      <c r="P51" s="8">
        <v>1</v>
      </c>
      <c r="Q51" s="43" t="s">
        <v>48</v>
      </c>
      <c r="R51" s="44">
        <f t="shared" ref="R51:S51" si="108">TIME(0,0,(3600*($O51-$O50)/(INDEX($T$5:$AB$6,MATCH(R$15,$S$5:$S$6,0),MATCH((CONCATENATE($P51,$Q51)),$T$4:$AB$4,0)))))</f>
        <v>9.9537037037037042E-4</v>
      </c>
      <c r="S51" s="44">
        <f t="shared" si="108"/>
        <v>1.25E-3</v>
      </c>
      <c r="T51" s="1"/>
      <c r="U51" s="45"/>
      <c r="V51" s="1"/>
      <c r="W51" s="1"/>
    </row>
    <row r="52" spans="1:23" ht="13.5" customHeight="1" x14ac:dyDescent="0.25">
      <c r="A52" s="37">
        <f t="shared" ref="A52:E52" si="109">A51+TIME(0,0,(3600*($O52-$O51)/(INDEX($T$5:$AB$6,MATCH(A$15,$S$5:$S$6,0),MATCH(CONCATENATE($P52,$Q52),$T$4:$AB$4,0)))+$T$8))</f>
        <v>0.43334490740740728</v>
      </c>
      <c r="B52" s="38">
        <f t="shared" si="109"/>
        <v>0.49584490740740728</v>
      </c>
      <c r="C52" s="38">
        <f t="shared" si="109"/>
        <v>0.66251157407407413</v>
      </c>
      <c r="D52" s="38">
        <f t="shared" si="109"/>
        <v>0.7458449074074075</v>
      </c>
      <c r="E52" s="38">
        <f t="shared" si="109"/>
        <v>0.82917824074074087</v>
      </c>
      <c r="F52" s="40">
        <v>0.3</v>
      </c>
      <c r="G52" s="39">
        <v>36</v>
      </c>
      <c r="H52" s="41" t="s">
        <v>83</v>
      </c>
      <c r="I52" s="38">
        <f t="shared" ref="I52:M52" si="110">I53+TIME(0,0,(3600*($O53-$O52)/(INDEX($T$5:$AB$6,MATCH(I$15,$S$5:$S$6,0),MATCH(CONCATENATE($P53,$Q53),$T$4:$AB$4,0)))+$T$8))</f>
        <v>0.24097222222222223</v>
      </c>
      <c r="J52" s="38">
        <f t="shared" si="110"/>
        <v>0.3659722222222222</v>
      </c>
      <c r="K52" s="38">
        <f t="shared" si="110"/>
        <v>0.52569444444444446</v>
      </c>
      <c r="L52" s="38">
        <f t="shared" si="110"/>
        <v>0.61597222222222225</v>
      </c>
      <c r="M52" s="42">
        <f t="shared" si="110"/>
        <v>0.69930555555555562</v>
      </c>
      <c r="O52" s="5">
        <f t="shared" si="5"/>
        <v>53.200000000000017</v>
      </c>
      <c r="P52" s="8">
        <v>1</v>
      </c>
      <c r="Q52" s="43" t="s">
        <v>48</v>
      </c>
      <c r="R52" s="44">
        <f t="shared" ref="R52:S52" si="111">TIME(0,0,(3600*($O52-$O51)/(INDEX($T$5:$AB$6,MATCH(R$15,$S$5:$S$6,0),MATCH((CONCATENATE($P52,$Q52)),$T$4:$AB$4,0)))))</f>
        <v>2.4305555555555552E-4</v>
      </c>
      <c r="S52" s="44">
        <f t="shared" si="111"/>
        <v>3.1250000000000001E-4</v>
      </c>
      <c r="T52" s="1"/>
      <c r="U52" s="45"/>
      <c r="V52" s="1"/>
      <c r="W52" s="1"/>
    </row>
    <row r="53" spans="1:23" ht="13.5" customHeight="1" x14ac:dyDescent="0.25">
      <c r="A53" s="37">
        <f t="shared" ref="A53:E53" si="112">A52+TIME(0,0,(3600*($O53-$O52)/(INDEX($T$5:$AB$6,MATCH(A$15,$S$5:$S$6,0),MATCH(CONCATENATE($P53,$Q53),$T$4:$AB$4,0)))+$T$8))</f>
        <v>0.43707175925925912</v>
      </c>
      <c r="B53" s="38">
        <f t="shared" si="112"/>
        <v>0.49957175925925912</v>
      </c>
      <c r="C53" s="38">
        <f t="shared" si="112"/>
        <v>0.66623842592592597</v>
      </c>
      <c r="D53" s="38">
        <f t="shared" si="112"/>
        <v>0.74957175925925934</v>
      </c>
      <c r="E53" s="38">
        <f t="shared" si="112"/>
        <v>0.83290509259259271</v>
      </c>
      <c r="F53" s="40">
        <v>4</v>
      </c>
      <c r="G53" s="40">
        <v>37</v>
      </c>
      <c r="H53" s="41" t="s">
        <v>84</v>
      </c>
      <c r="I53" s="38">
        <f t="shared" ref="I53:M53" si="113">I54+TIME(0,0,(3600*($O54-$O53)/(INDEX($T$5:$AB$6,MATCH(I$15,$S$5:$S$6,0),MATCH(CONCATENATE($P54,$Q54),$T$4:$AB$4,0)))+$T$8))</f>
        <v>0.23724537037037038</v>
      </c>
      <c r="J53" s="38">
        <f t="shared" si="113"/>
        <v>0.36224537037037036</v>
      </c>
      <c r="K53" s="38">
        <f t="shared" si="113"/>
        <v>0.52196759259259262</v>
      </c>
      <c r="L53" s="38">
        <f t="shared" si="113"/>
        <v>0.61224537037037041</v>
      </c>
      <c r="M53" s="42">
        <f t="shared" si="113"/>
        <v>0.69557870370370378</v>
      </c>
      <c r="O53" s="5">
        <f t="shared" si="5"/>
        <v>57.200000000000017</v>
      </c>
      <c r="P53" s="8">
        <v>1</v>
      </c>
      <c r="Q53" s="43" t="s">
        <v>48</v>
      </c>
      <c r="R53" s="44">
        <f t="shared" ref="R53:S53" si="114">TIME(0,0,(3600*($O53-$O52)/(INDEX($T$5:$AB$6,MATCH(R$15,$S$5:$S$6,0),MATCH((CONCATENATE($P53,$Q53)),$T$4:$AB$4,0)))))</f>
        <v>3.3333333333333335E-3</v>
      </c>
      <c r="S53" s="44">
        <f t="shared" si="114"/>
        <v>4.1666666666666666E-3</v>
      </c>
      <c r="T53" s="1"/>
      <c r="U53" s="45"/>
      <c r="V53" s="1"/>
      <c r="W53" s="1"/>
    </row>
    <row r="54" spans="1:23" ht="13.5" customHeight="1" x14ac:dyDescent="0.25">
      <c r="A54" s="37">
        <f t="shared" ref="A54:E54" si="115">A53+TIME(0,0,(3600*($O54-$O53)/(INDEX($T$5:$AB$6,MATCH(A$15,$S$5:$S$6,0),MATCH(CONCATENATE($P54,$Q54),$T$4:$AB$4,0)))+$T$8))</f>
        <v>0.43903935185185172</v>
      </c>
      <c r="B54" s="38">
        <f t="shared" si="115"/>
        <v>0.50153935185185172</v>
      </c>
      <c r="C54" s="38">
        <f t="shared" si="115"/>
        <v>0.66820601851851857</v>
      </c>
      <c r="D54" s="38">
        <f t="shared" si="115"/>
        <v>0.75153935185185194</v>
      </c>
      <c r="E54" s="38">
        <f t="shared" si="115"/>
        <v>0.83487268518518531</v>
      </c>
      <c r="F54" s="40">
        <v>1.9</v>
      </c>
      <c r="G54" s="39">
        <v>38</v>
      </c>
      <c r="H54" s="41" t="s">
        <v>85</v>
      </c>
      <c r="I54" s="38">
        <f t="shared" ref="I54:M54" si="116">I55+TIME(0,0,(3600*($O55-$O54)/(INDEX($T$5:$AB$6,MATCH(I$15,$S$5:$S$6,0),MATCH(CONCATENATE($P55,$Q55),$T$4:$AB$4,0)))+$T$8))</f>
        <v>0.23527777777777778</v>
      </c>
      <c r="J54" s="38">
        <f t="shared" si="116"/>
        <v>0.36027777777777775</v>
      </c>
      <c r="K54" s="38">
        <f t="shared" si="116"/>
        <v>0.52</v>
      </c>
      <c r="L54" s="38">
        <f t="shared" si="116"/>
        <v>0.61027777777777781</v>
      </c>
      <c r="M54" s="42">
        <f t="shared" si="116"/>
        <v>0.69361111111111118</v>
      </c>
      <c r="O54" s="5">
        <f t="shared" si="5"/>
        <v>59.100000000000016</v>
      </c>
      <c r="P54" s="8">
        <v>1</v>
      </c>
      <c r="Q54" s="43" t="s">
        <v>48</v>
      </c>
      <c r="R54" s="44">
        <f t="shared" ref="R54:S54" si="117">TIME(0,0,(3600*($O54-$O53)/(INDEX($T$5:$AB$6,MATCH(R$15,$S$5:$S$6,0),MATCH((CONCATENATE($P54,$Q54)),$T$4:$AB$4,0)))))</f>
        <v>1.5740740740740741E-3</v>
      </c>
      <c r="S54" s="44">
        <f t="shared" si="117"/>
        <v>1.9791666666666668E-3</v>
      </c>
      <c r="T54" s="1"/>
      <c r="U54" s="45"/>
      <c r="V54" s="1"/>
      <c r="W54" s="1"/>
    </row>
    <row r="55" spans="1:23" ht="13.5" customHeight="1" x14ac:dyDescent="0.25">
      <c r="A55" s="37">
        <f t="shared" ref="A55:E55" si="118">A54+TIME(0,0,(3600*($O55-$O54)/(INDEX($T$5:$AB$6,MATCH(A$15,$S$5:$S$6,0),MATCH(CONCATENATE($P55,$Q55),$T$4:$AB$4,0)))+$T$8))</f>
        <v>0.44326388888888874</v>
      </c>
      <c r="B55" s="38">
        <f t="shared" si="118"/>
        <v>0.50576388888888879</v>
      </c>
      <c r="C55" s="38">
        <f t="shared" si="118"/>
        <v>0.67243055555555564</v>
      </c>
      <c r="D55" s="38">
        <f t="shared" si="118"/>
        <v>0.75576388888888901</v>
      </c>
      <c r="E55" s="38">
        <f t="shared" si="118"/>
        <v>0.83909722222222238</v>
      </c>
      <c r="F55" s="40">
        <v>4.5999999999999996</v>
      </c>
      <c r="G55" s="40">
        <v>39</v>
      </c>
      <c r="H55" s="41" t="s">
        <v>86</v>
      </c>
      <c r="I55" s="38">
        <f t="shared" ref="I55:M55" si="119">I56+TIME(0,0,(3600*($O56-$O55)/(INDEX($T$5:$AB$6,MATCH(I$15,$S$5:$S$6,0),MATCH(CONCATENATE($P56,$Q56),$T$4:$AB$4,0)))+$T$8))</f>
        <v>0.23105324074074074</v>
      </c>
      <c r="J55" s="38">
        <f t="shared" si="119"/>
        <v>0.35605324074074074</v>
      </c>
      <c r="K55" s="38">
        <f t="shared" si="119"/>
        <v>0.51577546296296295</v>
      </c>
      <c r="L55" s="38">
        <f t="shared" si="119"/>
        <v>0.60605324074074074</v>
      </c>
      <c r="M55" s="42">
        <f t="shared" si="119"/>
        <v>0.68938657407407411</v>
      </c>
      <c r="O55" s="5">
        <f t="shared" si="5"/>
        <v>63.700000000000017</v>
      </c>
      <c r="P55" s="8">
        <v>1</v>
      </c>
      <c r="Q55" s="43" t="s">
        <v>48</v>
      </c>
      <c r="R55" s="44">
        <f t="shared" ref="R55:S55" si="120">TIME(0,0,(3600*($O55-$O54)/(INDEX($T$5:$AB$6,MATCH(R$15,$S$5:$S$6,0),MATCH((CONCATENATE($P55,$Q55)),$T$4:$AB$4,0)))))</f>
        <v>3.8310185185185183E-3</v>
      </c>
      <c r="S55" s="44">
        <f t="shared" si="120"/>
        <v>4.7916666666666672E-3</v>
      </c>
      <c r="T55" s="1"/>
      <c r="U55" s="45"/>
      <c r="V55" s="1"/>
      <c r="W55" s="1"/>
    </row>
    <row r="56" spans="1:23" ht="13.5" customHeight="1" x14ac:dyDescent="0.25">
      <c r="A56" s="37">
        <f t="shared" ref="A56:E56" si="121">A55+TIME(0,0,(3600*($O56-$O55)/(INDEX($T$5:$AB$6,MATCH(A$15,$S$5:$S$6,0),MATCH(CONCATENATE($P56,$Q56),$T$4:$AB$4,0)))+$T$8))</f>
        <v>0.44515046296296279</v>
      </c>
      <c r="B56" s="38">
        <f t="shared" si="121"/>
        <v>0.5076504629629629</v>
      </c>
      <c r="C56" s="38">
        <f t="shared" si="121"/>
        <v>0.67431712962962975</v>
      </c>
      <c r="D56" s="38">
        <f t="shared" si="121"/>
        <v>0.75765046296296312</v>
      </c>
      <c r="E56" s="38">
        <f t="shared" si="121"/>
        <v>0.84098379629629649</v>
      </c>
      <c r="F56" s="40">
        <v>1.8</v>
      </c>
      <c r="G56" s="39">
        <v>40</v>
      </c>
      <c r="H56" s="46" t="s">
        <v>87</v>
      </c>
      <c r="I56" s="47">
        <v>0.22916666666666666</v>
      </c>
      <c r="J56" s="47">
        <v>0.35416666666666669</v>
      </c>
      <c r="K56" s="47">
        <v>0.51388888888888884</v>
      </c>
      <c r="L56" s="47">
        <v>0.60416666666666663</v>
      </c>
      <c r="M56" s="48">
        <v>0.6875</v>
      </c>
      <c r="O56" s="5">
        <f t="shared" si="5"/>
        <v>65.500000000000014</v>
      </c>
      <c r="P56" s="8">
        <v>1</v>
      </c>
      <c r="Q56" s="43" t="s">
        <v>48</v>
      </c>
      <c r="R56" s="44">
        <f t="shared" ref="R56:S56" si="122">TIME(0,0,(3600*($O56-$O55)/(INDEX($T$5:$AB$6,MATCH(R$15,$S$5:$S$6,0),MATCH((CONCATENATE($P56,$Q56)),$T$4:$AB$4,0)))))</f>
        <v>1.4930555555555556E-3</v>
      </c>
      <c r="S56" s="44">
        <f t="shared" si="122"/>
        <v>1.8750000000000001E-3</v>
      </c>
      <c r="T56" s="1"/>
      <c r="U56" s="45"/>
      <c r="V56" s="1"/>
      <c r="W56" s="1"/>
    </row>
    <row r="57" spans="1:23" ht="13.5" customHeight="1" x14ac:dyDescent="0.25">
      <c r="A57" s="37"/>
      <c r="B57" s="38"/>
      <c r="C57" s="38"/>
      <c r="D57" s="38"/>
      <c r="E57" s="38"/>
      <c r="F57" s="40"/>
      <c r="G57" s="40"/>
      <c r="H57" s="46"/>
      <c r="I57" s="38"/>
      <c r="J57" s="38"/>
      <c r="K57" s="38"/>
      <c r="L57" s="38"/>
      <c r="M57" s="42"/>
      <c r="R57" s="44"/>
      <c r="S57" s="44"/>
      <c r="T57" s="1"/>
      <c r="U57" s="45"/>
      <c r="V57" s="1"/>
      <c r="W57" s="1"/>
    </row>
    <row r="58" spans="1:23" ht="13.5" customHeight="1" x14ac:dyDescent="0.2">
      <c r="A58" s="49" t="s">
        <v>88</v>
      </c>
      <c r="B58" s="50" t="s">
        <v>89</v>
      </c>
      <c r="C58" s="51" t="s">
        <v>88</v>
      </c>
      <c r="D58" s="51" t="s">
        <v>89</v>
      </c>
      <c r="E58" s="51" t="s">
        <v>88</v>
      </c>
      <c r="F58" s="51"/>
      <c r="G58" s="51"/>
      <c r="H58" s="52"/>
      <c r="I58" s="50" t="str">
        <f t="shared" ref="I58:M58" si="123">A58</f>
        <v>1=5</v>
      </c>
      <c r="J58" s="50" t="str">
        <f t="shared" si="123"/>
        <v>1=7</v>
      </c>
      <c r="K58" s="50" t="str">
        <f t="shared" si="123"/>
        <v>1=5</v>
      </c>
      <c r="L58" s="50" t="str">
        <f t="shared" si="123"/>
        <v>1=7</v>
      </c>
      <c r="M58" s="53" t="str">
        <f t="shared" si="123"/>
        <v>1=5</v>
      </c>
    </row>
    <row r="59" spans="1:23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23" ht="13.5" customHeight="1" x14ac:dyDescent="0.25">
      <c r="A60" s="60" t="s">
        <v>29</v>
      </c>
      <c r="B60" s="61"/>
      <c r="C60" s="61"/>
      <c r="D60" s="61"/>
      <c r="E60" s="61"/>
      <c r="F60" s="15" t="s">
        <v>30</v>
      </c>
      <c r="G60" s="16" t="s">
        <v>31</v>
      </c>
      <c r="H60" s="16" t="s">
        <v>32</v>
      </c>
      <c r="I60" s="57" t="s">
        <v>33</v>
      </c>
      <c r="J60" s="58"/>
      <c r="K60" s="58"/>
      <c r="L60" s="58"/>
      <c r="M60" s="59"/>
    </row>
    <row r="61" spans="1:23" ht="13.5" customHeight="1" x14ac:dyDescent="0.25">
      <c r="A61" s="57" t="s">
        <v>34</v>
      </c>
      <c r="B61" s="58"/>
      <c r="C61" s="58"/>
      <c r="D61" s="58"/>
      <c r="E61" s="59"/>
      <c r="F61" s="18"/>
      <c r="G61" s="19" t="s">
        <v>35</v>
      </c>
      <c r="H61" s="20" t="s">
        <v>36</v>
      </c>
      <c r="I61" s="57" t="s">
        <v>34</v>
      </c>
      <c r="J61" s="58"/>
      <c r="K61" s="58"/>
      <c r="L61" s="58"/>
      <c r="M61" s="59"/>
    </row>
    <row r="62" spans="1:23" ht="13.5" customHeight="1" x14ac:dyDescent="0.25">
      <c r="A62" s="54" t="s">
        <v>90</v>
      </c>
      <c r="B62" s="22"/>
      <c r="C62" s="22"/>
      <c r="D62" s="22"/>
      <c r="E62" s="22"/>
      <c r="F62" s="23"/>
      <c r="G62" s="23"/>
      <c r="H62" s="22"/>
      <c r="I62" s="22" t="str">
        <f t="shared" ref="I62:M62" si="124">A62</f>
        <v>C6</v>
      </c>
      <c r="J62" s="22">
        <f t="shared" si="124"/>
        <v>0</v>
      </c>
      <c r="K62" s="22">
        <f t="shared" si="124"/>
        <v>0</v>
      </c>
      <c r="L62" s="22">
        <f t="shared" si="124"/>
        <v>0</v>
      </c>
      <c r="M62" s="22">
        <f t="shared" si="124"/>
        <v>0</v>
      </c>
    </row>
    <row r="63" spans="1:23" ht="13.5" customHeight="1" x14ac:dyDescent="0.25">
      <c r="A63" s="25" t="s">
        <v>23</v>
      </c>
      <c r="B63" s="26"/>
      <c r="C63" s="26"/>
      <c r="D63" s="26"/>
      <c r="E63" s="26"/>
      <c r="F63" s="27"/>
      <c r="G63" s="27"/>
      <c r="H63" s="28"/>
      <c r="I63" s="26" t="str">
        <f t="shared" ref="I63:M63" si="125">A63</f>
        <v>M</v>
      </c>
      <c r="J63" s="26">
        <f t="shared" si="125"/>
        <v>0</v>
      </c>
      <c r="K63" s="26">
        <f t="shared" si="125"/>
        <v>0</v>
      </c>
      <c r="L63" s="26">
        <f t="shared" si="125"/>
        <v>0</v>
      </c>
      <c r="M63" s="26">
        <f t="shared" si="125"/>
        <v>0</v>
      </c>
    </row>
    <row r="64" spans="1:23" ht="13.5" customHeight="1" x14ac:dyDescent="0.2">
      <c r="A64" s="29">
        <v>0.85416666666666663</v>
      </c>
      <c r="B64" s="30"/>
      <c r="C64" s="30"/>
      <c r="D64" s="30"/>
      <c r="E64" s="30"/>
      <c r="F64" s="31">
        <f t="shared" ref="F64:H64" si="126">F16</f>
        <v>0</v>
      </c>
      <c r="G64" s="31">
        <f t="shared" si="126"/>
        <v>0</v>
      </c>
      <c r="H64" s="55" t="str">
        <f t="shared" si="126"/>
        <v>Pitesti-Autogara Astra Tours Dob</v>
      </c>
      <c r="I64" s="33">
        <f t="shared" ref="I64:I103" si="127">I65+TIME(0,0,(3600*($O17-$O16)/(INDEX($T$5:$AB$6,MATCH(I$63,$S$5:$S$6,0),MATCH(CONCATENATE($P17,$Q17),$T$4:$AB$4,0)))+$T$8))</f>
        <v>0.84098379629629649</v>
      </c>
      <c r="J64" s="33"/>
      <c r="K64" s="33"/>
      <c r="L64" s="33"/>
      <c r="M64" s="34"/>
    </row>
    <row r="65" spans="1:28" ht="13.5" customHeight="1" x14ac:dyDescent="0.2">
      <c r="A65" s="37">
        <f t="shared" ref="A65:A104" si="128">A64+TIME(0,0,(3600*($O17-$O16)/(INDEX($T$5:$AB$6,MATCH(A$63,$S$5:$S$6,0),MATCH(CONCATENATE($P17,$Q17),$T$4:$AB$4,0)))+$T$8))</f>
        <v>0.86263888888888884</v>
      </c>
      <c r="B65" s="38"/>
      <c r="C65" s="38"/>
      <c r="D65" s="38"/>
      <c r="E65" s="38"/>
      <c r="F65" s="40">
        <f t="shared" ref="F65:H65" si="129">F17</f>
        <v>9.6999999999999993</v>
      </c>
      <c r="G65" s="40">
        <f t="shared" si="129"/>
        <v>1</v>
      </c>
      <c r="H65" s="41" t="str">
        <f t="shared" si="129"/>
        <v>Albota</v>
      </c>
      <c r="I65" s="38">
        <f t="shared" si="127"/>
        <v>0.83251157407407428</v>
      </c>
      <c r="J65" s="38"/>
      <c r="K65" s="38"/>
      <c r="L65" s="38"/>
      <c r="M65" s="42"/>
    </row>
    <row r="66" spans="1:28" ht="13.5" customHeight="1" x14ac:dyDescent="0.2">
      <c r="A66" s="37">
        <f t="shared" si="128"/>
        <v>0.86660879629629628</v>
      </c>
      <c r="B66" s="38"/>
      <c r="C66" s="38"/>
      <c r="D66" s="38"/>
      <c r="E66" s="38"/>
      <c r="F66" s="40">
        <f t="shared" ref="F66:H66" si="130">F18</f>
        <v>4.3</v>
      </c>
      <c r="G66" s="40">
        <f t="shared" si="130"/>
        <v>2</v>
      </c>
      <c r="H66" s="41" t="str">
        <f t="shared" si="130"/>
        <v>Podu Brosteni1</v>
      </c>
      <c r="I66" s="38">
        <f t="shared" si="127"/>
        <v>0.82854166666666684</v>
      </c>
      <c r="J66" s="38"/>
      <c r="K66" s="38"/>
      <c r="L66" s="38"/>
      <c r="M66" s="42"/>
    </row>
    <row r="67" spans="1:28" ht="13.5" customHeight="1" x14ac:dyDescent="0.2">
      <c r="A67" s="37">
        <f t="shared" si="128"/>
        <v>0.86758101851851854</v>
      </c>
      <c r="B67" s="38"/>
      <c r="C67" s="38"/>
      <c r="D67" s="38"/>
      <c r="E67" s="38"/>
      <c r="F67" s="40">
        <f t="shared" ref="F67:H67" si="131">F19</f>
        <v>0.7</v>
      </c>
      <c r="G67" s="40">
        <f t="shared" si="131"/>
        <v>3</v>
      </c>
      <c r="H67" s="41" t="str">
        <f t="shared" si="131"/>
        <v>Podu Brosteni2</v>
      </c>
      <c r="I67" s="38">
        <f t="shared" si="127"/>
        <v>0.82756944444444458</v>
      </c>
      <c r="J67" s="38"/>
      <c r="K67" s="38"/>
      <c r="L67" s="38"/>
      <c r="M67" s="42"/>
    </row>
    <row r="68" spans="1:28" ht="13.5" customHeight="1" x14ac:dyDescent="0.2">
      <c r="A68" s="37">
        <f t="shared" si="128"/>
        <v>0.86839120370370371</v>
      </c>
      <c r="B68" s="38"/>
      <c r="C68" s="38"/>
      <c r="D68" s="38"/>
      <c r="E68" s="38"/>
      <c r="F68" s="40">
        <f t="shared" ref="F68:H68" si="132">F20</f>
        <v>0.5</v>
      </c>
      <c r="G68" s="40">
        <f t="shared" si="132"/>
        <v>4</v>
      </c>
      <c r="H68" s="41" t="str">
        <f t="shared" si="132"/>
        <v>Podu Brosteni3</v>
      </c>
      <c r="I68" s="38">
        <f t="shared" si="127"/>
        <v>0.82675925925925942</v>
      </c>
      <c r="J68" s="38"/>
      <c r="K68" s="38"/>
      <c r="L68" s="38"/>
      <c r="M68" s="42"/>
    </row>
    <row r="69" spans="1:28" ht="13.5" customHeight="1" x14ac:dyDescent="0.2">
      <c r="A69" s="37">
        <f t="shared" si="128"/>
        <v>0.86936342592592597</v>
      </c>
      <c r="B69" s="38"/>
      <c r="C69" s="38"/>
      <c r="D69" s="38"/>
      <c r="E69" s="38"/>
      <c r="F69" s="40">
        <f t="shared" ref="F69:H69" si="133">F21</f>
        <v>0.7</v>
      </c>
      <c r="G69" s="40">
        <f t="shared" si="133"/>
        <v>5</v>
      </c>
      <c r="H69" s="41" t="str">
        <f t="shared" si="133"/>
        <v>Podu Brosteni4</v>
      </c>
      <c r="I69" s="38">
        <f t="shared" si="127"/>
        <v>0.82578703703703715</v>
      </c>
      <c r="J69" s="38"/>
      <c r="K69" s="38"/>
      <c r="L69" s="38"/>
      <c r="M69" s="42"/>
    </row>
    <row r="70" spans="1:28" ht="13.5" customHeight="1" x14ac:dyDescent="0.2">
      <c r="A70" s="37">
        <f t="shared" si="128"/>
        <v>0.87083333333333335</v>
      </c>
      <c r="B70" s="38"/>
      <c r="C70" s="38"/>
      <c r="D70" s="38"/>
      <c r="E70" s="38"/>
      <c r="F70" s="40">
        <f t="shared" ref="F70:H70" si="134">F22</f>
        <v>1.3</v>
      </c>
      <c r="G70" s="40">
        <f t="shared" si="134"/>
        <v>6</v>
      </c>
      <c r="H70" s="41" t="str">
        <f t="shared" si="134"/>
        <v>Brosteni1</v>
      </c>
      <c r="I70" s="38">
        <f t="shared" si="127"/>
        <v>0.82431712962962977</v>
      </c>
      <c r="J70" s="38"/>
      <c r="K70" s="38"/>
      <c r="L70" s="38"/>
      <c r="M70" s="42"/>
    </row>
    <row r="71" spans="1:28" ht="13.5" customHeight="1" x14ac:dyDescent="0.2">
      <c r="A71" s="37">
        <f t="shared" si="128"/>
        <v>0.87188657407407411</v>
      </c>
      <c r="B71" s="38"/>
      <c r="C71" s="38"/>
      <c r="D71" s="38"/>
      <c r="E71" s="38"/>
      <c r="F71" s="40">
        <f t="shared" ref="F71:H71" si="135">F23</f>
        <v>0.8</v>
      </c>
      <c r="G71" s="40">
        <f t="shared" si="135"/>
        <v>7</v>
      </c>
      <c r="H71" s="41" t="str">
        <f t="shared" si="135"/>
        <v>Brosteni2</v>
      </c>
      <c r="I71" s="38">
        <f t="shared" si="127"/>
        <v>0.82326388888888902</v>
      </c>
      <c r="J71" s="38"/>
      <c r="K71" s="38"/>
      <c r="L71" s="38"/>
      <c r="M71" s="42"/>
    </row>
    <row r="72" spans="1:28" ht="13.5" customHeight="1" x14ac:dyDescent="0.2">
      <c r="A72" s="37">
        <f t="shared" si="128"/>
        <v>0.8731944444444445</v>
      </c>
      <c r="B72" s="38"/>
      <c r="C72" s="38"/>
      <c r="D72" s="38"/>
      <c r="E72" s="38"/>
      <c r="F72" s="40">
        <f t="shared" ref="F72:H72" si="136">F24</f>
        <v>1.1000000000000001</v>
      </c>
      <c r="G72" s="40">
        <f t="shared" si="136"/>
        <v>8</v>
      </c>
      <c r="H72" s="41" t="str">
        <f t="shared" si="136"/>
        <v>Brosteni3</v>
      </c>
      <c r="I72" s="38">
        <f t="shared" si="127"/>
        <v>0.82195601851851863</v>
      </c>
      <c r="J72" s="38"/>
      <c r="K72" s="38"/>
      <c r="L72" s="38"/>
      <c r="M72" s="42"/>
    </row>
    <row r="73" spans="1:28" ht="13.5" customHeight="1" x14ac:dyDescent="0.2">
      <c r="A73" s="37">
        <f t="shared" si="128"/>
        <v>0.87416666666666676</v>
      </c>
      <c r="B73" s="38"/>
      <c r="C73" s="38"/>
      <c r="D73" s="38"/>
      <c r="E73" s="38"/>
      <c r="F73" s="40">
        <f t="shared" ref="F73:H73" si="137">F25</f>
        <v>0.7</v>
      </c>
      <c r="G73" s="40">
        <f t="shared" si="137"/>
        <v>9</v>
      </c>
      <c r="H73" s="41" t="str">
        <f t="shared" si="137"/>
        <v>Telesti1</v>
      </c>
      <c r="I73" s="38">
        <f t="shared" si="127"/>
        <v>0.82098379629629636</v>
      </c>
      <c r="J73" s="38"/>
      <c r="K73" s="38"/>
      <c r="L73" s="38"/>
      <c r="M73" s="42"/>
    </row>
    <row r="74" spans="1:28" ht="13.5" customHeight="1" x14ac:dyDescent="0.2">
      <c r="A74" s="37">
        <f t="shared" si="128"/>
        <v>0.87521990740740752</v>
      </c>
      <c r="B74" s="38"/>
      <c r="C74" s="38"/>
      <c r="D74" s="38"/>
      <c r="E74" s="38"/>
      <c r="F74" s="40">
        <f t="shared" ref="F74:H74" si="138">F26</f>
        <v>0.8</v>
      </c>
      <c r="G74" s="40">
        <f t="shared" si="138"/>
        <v>10</v>
      </c>
      <c r="H74" s="41" t="str">
        <f t="shared" si="138"/>
        <v>Telesti2</v>
      </c>
      <c r="I74" s="38">
        <f t="shared" si="127"/>
        <v>0.81993055555555561</v>
      </c>
      <c r="J74" s="38"/>
      <c r="K74" s="38"/>
      <c r="L74" s="38"/>
      <c r="M74" s="42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3.5" customHeight="1" x14ac:dyDescent="0.2">
      <c r="A75" s="37">
        <f t="shared" si="128"/>
        <v>0.87627314814814827</v>
      </c>
      <c r="B75" s="38"/>
      <c r="C75" s="38"/>
      <c r="D75" s="38"/>
      <c r="E75" s="38"/>
      <c r="F75" s="40">
        <f t="shared" ref="F75:H75" si="139">F27</f>
        <v>0.8</v>
      </c>
      <c r="G75" s="40">
        <f t="shared" si="139"/>
        <v>11</v>
      </c>
      <c r="H75" s="41" t="str">
        <f t="shared" si="139"/>
        <v>Telesti3</v>
      </c>
      <c r="I75" s="38">
        <f t="shared" si="127"/>
        <v>0.81887731481481485</v>
      </c>
      <c r="J75" s="38"/>
      <c r="K75" s="38"/>
      <c r="L75" s="38"/>
      <c r="M75" s="42"/>
    </row>
    <row r="76" spans="1:28" ht="13.5" customHeight="1" x14ac:dyDescent="0.2">
      <c r="A76" s="37">
        <f t="shared" si="128"/>
        <v>0.87708333333333344</v>
      </c>
      <c r="B76" s="38"/>
      <c r="C76" s="38"/>
      <c r="D76" s="38"/>
      <c r="E76" s="38"/>
      <c r="F76" s="40">
        <f t="shared" ref="F76:H76" si="140">F28</f>
        <v>0.5</v>
      </c>
      <c r="G76" s="40">
        <f t="shared" si="140"/>
        <v>12</v>
      </c>
      <c r="H76" s="41" t="str">
        <f t="shared" si="140"/>
        <v>Telesti4</v>
      </c>
      <c r="I76" s="38">
        <f t="shared" si="127"/>
        <v>0.81806712962962969</v>
      </c>
      <c r="J76" s="38"/>
      <c r="K76" s="38"/>
      <c r="L76" s="38"/>
      <c r="M76" s="42"/>
    </row>
    <row r="77" spans="1:28" ht="13.5" customHeight="1" x14ac:dyDescent="0.2">
      <c r="A77" s="37">
        <f t="shared" si="128"/>
        <v>0.87771990740740746</v>
      </c>
      <c r="B77" s="38"/>
      <c r="C77" s="38"/>
      <c r="D77" s="38"/>
      <c r="E77" s="38"/>
      <c r="F77" s="40">
        <f t="shared" ref="F77:H77" si="141">F29</f>
        <v>0.3</v>
      </c>
      <c r="G77" s="40">
        <f t="shared" si="141"/>
        <v>13</v>
      </c>
      <c r="H77" s="41" t="str">
        <f t="shared" si="141"/>
        <v>Telesti5</v>
      </c>
      <c r="I77" s="38">
        <f t="shared" si="127"/>
        <v>0.81743055555555566</v>
      </c>
      <c r="J77" s="38"/>
      <c r="K77" s="38"/>
      <c r="L77" s="38"/>
      <c r="M77" s="42"/>
    </row>
    <row r="78" spans="1:28" ht="13.5" customHeight="1" x14ac:dyDescent="0.2">
      <c r="A78" s="37">
        <f t="shared" si="128"/>
        <v>0.87960648148148157</v>
      </c>
      <c r="B78" s="38"/>
      <c r="C78" s="38"/>
      <c r="D78" s="38"/>
      <c r="E78" s="38"/>
      <c r="F78" s="40">
        <f t="shared" ref="F78:H78" si="142">F30</f>
        <v>1.8</v>
      </c>
      <c r="G78" s="40">
        <f t="shared" si="142"/>
        <v>14</v>
      </c>
      <c r="H78" s="41" t="str">
        <f t="shared" si="142"/>
        <v>Costesti1</v>
      </c>
      <c r="I78" s="38">
        <f t="shared" si="127"/>
        <v>0.81554398148148155</v>
      </c>
      <c r="J78" s="38"/>
      <c r="K78" s="38"/>
      <c r="L78" s="38"/>
      <c r="M78" s="42"/>
    </row>
    <row r="79" spans="1:28" ht="13.5" customHeight="1" x14ac:dyDescent="0.2">
      <c r="A79" s="37">
        <f t="shared" si="128"/>
        <v>0.88065972222222233</v>
      </c>
      <c r="B79" s="38"/>
      <c r="C79" s="38"/>
      <c r="D79" s="38"/>
      <c r="E79" s="38"/>
      <c r="F79" s="40">
        <f t="shared" ref="F79:H79" si="143">F31</f>
        <v>0.8</v>
      </c>
      <c r="G79" s="40">
        <f t="shared" si="143"/>
        <v>15</v>
      </c>
      <c r="H79" s="41" t="str">
        <f t="shared" si="143"/>
        <v>Costesti2</v>
      </c>
      <c r="I79" s="38">
        <f t="shared" si="127"/>
        <v>0.81449074074074079</v>
      </c>
      <c r="J79" s="38"/>
      <c r="K79" s="38"/>
      <c r="L79" s="38"/>
      <c r="M79" s="42"/>
    </row>
    <row r="80" spans="1:28" ht="12.75" x14ac:dyDescent="0.2">
      <c r="A80" s="37">
        <f t="shared" si="128"/>
        <v>0.88304398148148155</v>
      </c>
      <c r="B80" s="38"/>
      <c r="C80" s="38"/>
      <c r="D80" s="38"/>
      <c r="E80" s="38"/>
      <c r="F80" s="40">
        <f t="shared" ref="F80:H80" si="144">F32</f>
        <v>2.4</v>
      </c>
      <c r="G80" s="40">
        <f t="shared" si="144"/>
        <v>16</v>
      </c>
      <c r="H80" s="41" t="str">
        <f t="shared" si="144"/>
        <v>Serboieni1</v>
      </c>
      <c r="I80" s="38">
        <f t="shared" si="127"/>
        <v>0.81210648148148157</v>
      </c>
      <c r="J80" s="38"/>
      <c r="K80" s="38"/>
      <c r="L80" s="38"/>
      <c r="M80" s="42"/>
      <c r="N80" s="1"/>
    </row>
    <row r="81" spans="1:13" ht="12.75" customHeight="1" x14ac:dyDescent="0.2">
      <c r="A81" s="37">
        <f t="shared" si="128"/>
        <v>0.88393518518518521</v>
      </c>
      <c r="B81" s="38"/>
      <c r="C81" s="38"/>
      <c r="D81" s="38"/>
      <c r="E81" s="38"/>
      <c r="F81" s="40">
        <f t="shared" ref="F81:H81" si="145">F33</f>
        <v>0.6</v>
      </c>
      <c r="G81" s="40">
        <f t="shared" si="145"/>
        <v>17</v>
      </c>
      <c r="H81" s="41" t="str">
        <f t="shared" si="145"/>
        <v>Serboieni2</v>
      </c>
      <c r="I81" s="38">
        <f t="shared" si="127"/>
        <v>0.81121527777777791</v>
      </c>
      <c r="J81" s="38"/>
      <c r="K81" s="38"/>
      <c r="L81" s="38"/>
      <c r="M81" s="42"/>
    </row>
    <row r="82" spans="1:13" ht="12.75" customHeight="1" x14ac:dyDescent="0.2">
      <c r="A82" s="37">
        <f t="shared" si="128"/>
        <v>0.88498842592592597</v>
      </c>
      <c r="B82" s="38"/>
      <c r="C82" s="38"/>
      <c r="D82" s="38"/>
      <c r="E82" s="38"/>
      <c r="F82" s="40">
        <f t="shared" ref="F82:H82" si="146">F34</f>
        <v>0.8</v>
      </c>
      <c r="G82" s="40">
        <f t="shared" si="146"/>
        <v>18</v>
      </c>
      <c r="H82" s="41" t="str">
        <f t="shared" si="146"/>
        <v>Serboieni3</v>
      </c>
      <c r="I82" s="38">
        <f t="shared" si="127"/>
        <v>0.81016203703703715</v>
      </c>
      <c r="J82" s="38"/>
      <c r="K82" s="38"/>
      <c r="L82" s="38"/>
      <c r="M82" s="42"/>
    </row>
    <row r="83" spans="1:13" ht="12.75" customHeight="1" x14ac:dyDescent="0.2">
      <c r="A83" s="37">
        <f t="shared" si="128"/>
        <v>0.88621527777777787</v>
      </c>
      <c r="B83" s="38"/>
      <c r="C83" s="38"/>
      <c r="D83" s="38"/>
      <c r="E83" s="38"/>
      <c r="F83" s="40">
        <f t="shared" ref="F83:H83" si="147">F35</f>
        <v>1</v>
      </c>
      <c r="G83" s="40">
        <f t="shared" si="147"/>
        <v>19</v>
      </c>
      <c r="H83" s="41" t="str">
        <f t="shared" si="147"/>
        <v>Serboieni4</v>
      </c>
      <c r="I83" s="38">
        <f t="shared" si="127"/>
        <v>0.80893518518518526</v>
      </c>
      <c r="J83" s="38"/>
      <c r="K83" s="38"/>
      <c r="L83" s="38"/>
      <c r="M83" s="42"/>
    </row>
    <row r="84" spans="1:13" ht="12.75" customHeight="1" x14ac:dyDescent="0.2">
      <c r="A84" s="37">
        <f t="shared" si="128"/>
        <v>0.88793981481481488</v>
      </c>
      <c r="B84" s="38"/>
      <c r="C84" s="38"/>
      <c r="D84" s="38"/>
      <c r="E84" s="38"/>
      <c r="F84" s="40">
        <f t="shared" ref="F84:H84" si="148">F36</f>
        <v>1.6</v>
      </c>
      <c r="G84" s="40">
        <f t="shared" si="148"/>
        <v>20</v>
      </c>
      <c r="H84" s="41" t="str">
        <f t="shared" si="148"/>
        <v>Ionesti</v>
      </c>
      <c r="I84" s="38">
        <f t="shared" si="127"/>
        <v>0.80721064814814825</v>
      </c>
      <c r="J84" s="38"/>
      <c r="K84" s="38"/>
      <c r="L84" s="38"/>
      <c r="M84" s="42"/>
    </row>
    <row r="85" spans="1:13" ht="12.75" customHeight="1" x14ac:dyDescent="0.2">
      <c r="A85" s="37">
        <f t="shared" si="128"/>
        <v>0.88966435185185189</v>
      </c>
      <c r="B85" s="38"/>
      <c r="C85" s="38"/>
      <c r="D85" s="38"/>
      <c r="E85" s="38"/>
      <c r="F85" s="40">
        <f t="shared" ref="F85:H85" si="149">F37</f>
        <v>1.6</v>
      </c>
      <c r="G85" s="40">
        <f t="shared" si="149"/>
        <v>21</v>
      </c>
      <c r="H85" s="41" t="str">
        <f t="shared" si="149"/>
        <v>Bujoreni</v>
      </c>
      <c r="I85" s="38">
        <f t="shared" si="127"/>
        <v>0.80548611111111124</v>
      </c>
      <c r="J85" s="38"/>
      <c r="K85" s="38"/>
      <c r="L85" s="38"/>
      <c r="M85" s="42"/>
    </row>
    <row r="86" spans="1:13" ht="12.75" customHeight="1" x14ac:dyDescent="0.2">
      <c r="A86" s="37">
        <f t="shared" si="128"/>
        <v>0.89105324074074077</v>
      </c>
      <c r="B86" s="38"/>
      <c r="C86" s="38"/>
      <c r="D86" s="38"/>
      <c r="E86" s="38"/>
      <c r="F86" s="40">
        <f t="shared" ref="F86:H86" si="150">F38</f>
        <v>1.2</v>
      </c>
      <c r="G86" s="40">
        <f t="shared" si="150"/>
        <v>22</v>
      </c>
      <c r="H86" s="41" t="str">
        <f t="shared" si="150"/>
        <v>Vulpesti1</v>
      </c>
      <c r="I86" s="38">
        <f t="shared" si="127"/>
        <v>0.80409722222222235</v>
      </c>
      <c r="J86" s="38"/>
      <c r="K86" s="38"/>
      <c r="L86" s="38"/>
      <c r="M86" s="42"/>
    </row>
    <row r="87" spans="1:13" ht="12.75" customHeight="1" x14ac:dyDescent="0.2">
      <c r="A87" s="37">
        <f t="shared" si="128"/>
        <v>0.89202546296296303</v>
      </c>
      <c r="B87" s="38"/>
      <c r="C87" s="38"/>
      <c r="D87" s="38"/>
      <c r="E87" s="38"/>
      <c r="F87" s="40">
        <f t="shared" ref="F87:H87" si="151">F39</f>
        <v>0.7</v>
      </c>
      <c r="G87" s="40">
        <f t="shared" si="151"/>
        <v>23</v>
      </c>
      <c r="H87" s="41" t="str">
        <f t="shared" si="151"/>
        <v>Vulpesti2</v>
      </c>
      <c r="I87" s="38">
        <f t="shared" si="127"/>
        <v>0.80312500000000009</v>
      </c>
      <c r="J87" s="38"/>
      <c r="K87" s="38"/>
      <c r="L87" s="38"/>
      <c r="M87" s="42"/>
    </row>
    <row r="88" spans="1:13" ht="12.75" customHeight="1" x14ac:dyDescent="0.2">
      <c r="A88" s="37">
        <f t="shared" si="128"/>
        <v>0.89341435185185192</v>
      </c>
      <c r="B88" s="38"/>
      <c r="C88" s="38"/>
      <c r="D88" s="38"/>
      <c r="E88" s="38"/>
      <c r="F88" s="40">
        <f t="shared" ref="F88:H88" si="152">F40</f>
        <v>1.2</v>
      </c>
      <c r="G88" s="40">
        <f t="shared" si="152"/>
        <v>24</v>
      </c>
      <c r="H88" s="41" t="str">
        <f t="shared" si="152"/>
        <v>Cornatel1</v>
      </c>
      <c r="I88" s="38">
        <f t="shared" si="127"/>
        <v>0.8017361111111112</v>
      </c>
      <c r="J88" s="38"/>
      <c r="K88" s="38"/>
      <c r="L88" s="38"/>
      <c r="M88" s="42"/>
    </row>
    <row r="89" spans="1:13" ht="12.75" customHeight="1" x14ac:dyDescent="0.2">
      <c r="A89" s="37">
        <f t="shared" si="128"/>
        <v>0.89446759259259268</v>
      </c>
      <c r="B89" s="38"/>
      <c r="C89" s="38"/>
      <c r="D89" s="38"/>
      <c r="E89" s="38"/>
      <c r="F89" s="40">
        <f t="shared" ref="F89:H89" si="153">F41</f>
        <v>0.8</v>
      </c>
      <c r="G89" s="40">
        <f t="shared" si="153"/>
        <v>25</v>
      </c>
      <c r="H89" s="41" t="str">
        <f t="shared" si="153"/>
        <v>Cornatel2</v>
      </c>
      <c r="I89" s="38">
        <f t="shared" si="127"/>
        <v>0.80068287037037045</v>
      </c>
      <c r="J89" s="38"/>
      <c r="K89" s="38"/>
      <c r="L89" s="38"/>
      <c r="M89" s="42"/>
    </row>
    <row r="90" spans="1:13" ht="12.75" customHeight="1" x14ac:dyDescent="0.2">
      <c r="A90" s="37">
        <f t="shared" si="128"/>
        <v>0.89527777777777784</v>
      </c>
      <c r="B90" s="38"/>
      <c r="C90" s="38"/>
      <c r="D90" s="38"/>
      <c r="E90" s="38"/>
      <c r="F90" s="40">
        <f t="shared" ref="F90:H90" si="154">F42</f>
        <v>0.5</v>
      </c>
      <c r="G90" s="40">
        <f t="shared" si="154"/>
        <v>26</v>
      </c>
      <c r="H90" s="41" t="str">
        <f t="shared" si="154"/>
        <v>Cornatel3</v>
      </c>
      <c r="I90" s="38">
        <f t="shared" si="127"/>
        <v>0.79987268518518528</v>
      </c>
      <c r="J90" s="38"/>
      <c r="K90" s="38"/>
      <c r="L90" s="38"/>
      <c r="M90" s="42"/>
    </row>
    <row r="91" spans="1:13" ht="12.75" customHeight="1" x14ac:dyDescent="0.2">
      <c r="A91" s="37">
        <f t="shared" si="128"/>
        <v>0.90200231481481485</v>
      </c>
      <c r="B91" s="38"/>
      <c r="C91" s="38"/>
      <c r="D91" s="38"/>
      <c r="E91" s="38"/>
      <c r="F91" s="40">
        <f t="shared" ref="F91:H91" si="155">F43</f>
        <v>7.6</v>
      </c>
      <c r="G91" s="40">
        <f t="shared" si="155"/>
        <v>27</v>
      </c>
      <c r="H91" s="41" t="str">
        <f t="shared" si="155"/>
        <v>Deagu Ramificatie</v>
      </c>
      <c r="I91" s="38">
        <f t="shared" si="127"/>
        <v>0.79314814814814827</v>
      </c>
      <c r="J91" s="38"/>
      <c r="K91" s="38"/>
      <c r="L91" s="38"/>
      <c r="M91" s="42"/>
    </row>
    <row r="92" spans="1:13" ht="12.75" customHeight="1" x14ac:dyDescent="0.2">
      <c r="A92" s="37">
        <f t="shared" si="128"/>
        <v>0.90297453703703712</v>
      </c>
      <c r="B92" s="38"/>
      <c r="C92" s="38"/>
      <c r="D92" s="38"/>
      <c r="E92" s="38"/>
      <c r="F92" s="40">
        <f t="shared" ref="F92:H92" si="156">F44</f>
        <v>0.7</v>
      </c>
      <c r="G92" s="40">
        <f t="shared" si="156"/>
        <v>28</v>
      </c>
      <c r="H92" s="41" t="str">
        <f t="shared" si="156"/>
        <v>Recea</v>
      </c>
      <c r="I92" s="38">
        <f t="shared" si="127"/>
        <v>0.79217592592592601</v>
      </c>
      <c r="J92" s="38"/>
      <c r="K92" s="38"/>
      <c r="L92" s="38"/>
      <c r="M92" s="42"/>
    </row>
    <row r="93" spans="1:13" ht="12.75" customHeight="1" x14ac:dyDescent="0.2">
      <c r="A93" s="37">
        <f t="shared" si="128"/>
        <v>0.90386574074074078</v>
      </c>
      <c r="B93" s="38"/>
      <c r="C93" s="38"/>
      <c r="D93" s="38"/>
      <c r="E93" s="38"/>
      <c r="F93" s="40">
        <f t="shared" ref="F93:H93" si="157">F45</f>
        <v>0.6</v>
      </c>
      <c r="G93" s="40">
        <f t="shared" si="157"/>
        <v>29</v>
      </c>
      <c r="H93" s="41" t="str">
        <f t="shared" si="157"/>
        <v>Recea Scoala</v>
      </c>
      <c r="I93" s="38">
        <f t="shared" si="127"/>
        <v>0.79128472222222235</v>
      </c>
      <c r="J93" s="38"/>
      <c r="K93" s="38"/>
      <c r="L93" s="38"/>
      <c r="M93" s="42"/>
    </row>
    <row r="94" spans="1:13" ht="12.75" x14ac:dyDescent="0.2">
      <c r="A94" s="37">
        <f t="shared" si="128"/>
        <v>0.90491898148148153</v>
      </c>
      <c r="B94" s="38"/>
      <c r="C94" s="38"/>
      <c r="D94" s="38"/>
      <c r="E94" s="38"/>
      <c r="F94" s="40">
        <f t="shared" ref="F94:H94" si="158">F46</f>
        <v>0.8</v>
      </c>
      <c r="G94" s="40">
        <f t="shared" si="158"/>
        <v>30</v>
      </c>
      <c r="H94" s="41" t="str">
        <f t="shared" si="158"/>
        <v>Recea Biserica</v>
      </c>
      <c r="I94" s="38">
        <f t="shared" si="127"/>
        <v>0.79023148148148159</v>
      </c>
      <c r="J94" s="38"/>
      <c r="K94" s="38"/>
      <c r="L94" s="38"/>
      <c r="M94" s="42"/>
    </row>
    <row r="95" spans="1:13" ht="12.75" x14ac:dyDescent="0.2">
      <c r="A95" s="37">
        <f t="shared" si="128"/>
        <v>0.90656250000000005</v>
      </c>
      <c r="B95" s="38"/>
      <c r="C95" s="38"/>
      <c r="D95" s="38"/>
      <c r="E95" s="38"/>
      <c r="F95" s="40">
        <f t="shared" ref="F95:H95" si="159">F47</f>
        <v>1.5</v>
      </c>
      <c r="G95" s="40">
        <f t="shared" si="159"/>
        <v>31</v>
      </c>
      <c r="H95" s="41" t="str">
        <f t="shared" si="159"/>
        <v>Izvoru</v>
      </c>
      <c r="I95" s="38">
        <f t="shared" si="127"/>
        <v>0.78858796296296307</v>
      </c>
      <c r="J95" s="38"/>
      <c r="K95" s="38"/>
      <c r="L95" s="38"/>
      <c r="M95" s="42"/>
    </row>
    <row r="96" spans="1:13" ht="13.5" customHeight="1" x14ac:dyDescent="0.2">
      <c r="A96" s="37">
        <f t="shared" si="128"/>
        <v>0.90778935185185194</v>
      </c>
      <c r="B96" s="38"/>
      <c r="C96" s="38"/>
      <c r="D96" s="38"/>
      <c r="E96" s="38"/>
      <c r="F96" s="40">
        <f t="shared" ref="F96:H96" si="160">F48</f>
        <v>1</v>
      </c>
      <c r="G96" s="40">
        <f t="shared" si="160"/>
        <v>32</v>
      </c>
      <c r="H96" s="41" t="str">
        <f t="shared" si="160"/>
        <v>Izvoru Capra Neagra</v>
      </c>
      <c r="I96" s="38">
        <f t="shared" si="127"/>
        <v>0.78736111111111118</v>
      </c>
      <c r="J96" s="38"/>
      <c r="K96" s="38"/>
      <c r="L96" s="38"/>
      <c r="M96" s="42"/>
    </row>
    <row r="97" spans="1:13" ht="14.25" customHeight="1" x14ac:dyDescent="0.2">
      <c r="A97" s="37">
        <f t="shared" si="128"/>
        <v>0.90876157407407421</v>
      </c>
      <c r="B97" s="38"/>
      <c r="C97" s="38"/>
      <c r="D97" s="38"/>
      <c r="E97" s="38"/>
      <c r="F97" s="40">
        <f t="shared" ref="F97:H97" si="161">F49</f>
        <v>0.7</v>
      </c>
      <c r="G97" s="40">
        <f t="shared" si="161"/>
        <v>33</v>
      </c>
      <c r="H97" s="41" t="str">
        <f t="shared" si="161"/>
        <v>Izvoru Primarie</v>
      </c>
      <c r="I97" s="38">
        <f t="shared" si="127"/>
        <v>0.78638888888888892</v>
      </c>
      <c r="J97" s="38"/>
      <c r="K97" s="38"/>
      <c r="L97" s="38"/>
      <c r="M97" s="42"/>
    </row>
    <row r="98" spans="1:13" ht="13.5" customHeight="1" x14ac:dyDescent="0.2">
      <c r="A98" s="37">
        <f t="shared" si="128"/>
        <v>0.91048611111111122</v>
      </c>
      <c r="B98" s="38"/>
      <c r="C98" s="38"/>
      <c r="D98" s="38"/>
      <c r="E98" s="38"/>
      <c r="F98" s="40">
        <f t="shared" ref="F98:H98" si="162">F50</f>
        <v>1.6</v>
      </c>
      <c r="G98" s="40">
        <f t="shared" si="162"/>
        <v>34</v>
      </c>
      <c r="H98" s="41" t="str">
        <f t="shared" si="162"/>
        <v>Izvoru Negustori</v>
      </c>
      <c r="I98" s="38">
        <f t="shared" si="127"/>
        <v>0.7846643518518519</v>
      </c>
      <c r="J98" s="38"/>
      <c r="K98" s="38"/>
      <c r="L98" s="38"/>
      <c r="M98" s="42"/>
    </row>
    <row r="99" spans="1:13" ht="12.75" customHeight="1" x14ac:dyDescent="0.2">
      <c r="A99" s="37">
        <f t="shared" si="128"/>
        <v>0.9118750000000001</v>
      </c>
      <c r="B99" s="38"/>
      <c r="C99" s="38"/>
      <c r="D99" s="38"/>
      <c r="E99" s="38"/>
      <c r="F99" s="40">
        <f t="shared" ref="F99:H99" si="163">F51</f>
        <v>1.2</v>
      </c>
      <c r="G99" s="40">
        <f t="shared" si="163"/>
        <v>35</v>
      </c>
      <c r="H99" s="41" t="str">
        <f t="shared" si="163"/>
        <v>Izvoru de Jos</v>
      </c>
      <c r="I99" s="38">
        <f t="shared" si="127"/>
        <v>0.78327546296296302</v>
      </c>
      <c r="J99" s="38"/>
      <c r="K99" s="38"/>
      <c r="L99" s="38"/>
      <c r="M99" s="42"/>
    </row>
    <row r="100" spans="1:13" ht="12.75" customHeight="1" x14ac:dyDescent="0.2">
      <c r="A100" s="37">
        <f t="shared" si="128"/>
        <v>0.91251157407407413</v>
      </c>
      <c r="B100" s="38"/>
      <c r="C100" s="38"/>
      <c r="D100" s="38"/>
      <c r="E100" s="38"/>
      <c r="F100" s="40">
        <f t="shared" ref="F100:H100" si="164">F52</f>
        <v>0.3</v>
      </c>
      <c r="G100" s="40">
        <f t="shared" si="164"/>
        <v>36</v>
      </c>
      <c r="H100" s="41" t="str">
        <f t="shared" si="164"/>
        <v>Izvoru de Jos Scoala</v>
      </c>
      <c r="I100" s="38">
        <f t="shared" si="127"/>
        <v>0.78263888888888899</v>
      </c>
      <c r="J100" s="38"/>
      <c r="K100" s="38"/>
      <c r="L100" s="38"/>
      <c r="M100" s="42"/>
    </row>
    <row r="101" spans="1:13" ht="12.75" customHeight="1" x14ac:dyDescent="0.2">
      <c r="A101" s="37">
        <f t="shared" si="128"/>
        <v>0.91623842592592597</v>
      </c>
      <c r="B101" s="38"/>
      <c r="C101" s="38"/>
      <c r="D101" s="38"/>
      <c r="E101" s="38"/>
      <c r="F101" s="40">
        <f t="shared" ref="F101:H101" si="165">F53</f>
        <v>4</v>
      </c>
      <c r="G101" s="40">
        <f t="shared" si="165"/>
        <v>37</v>
      </c>
      <c r="H101" s="41" t="str">
        <f t="shared" si="165"/>
        <v>Popesti</v>
      </c>
      <c r="I101" s="38">
        <f t="shared" si="127"/>
        <v>0.77891203703703715</v>
      </c>
      <c r="J101" s="38"/>
      <c r="K101" s="38"/>
      <c r="L101" s="38"/>
      <c r="M101" s="42"/>
    </row>
    <row r="102" spans="1:13" ht="12.75" customHeight="1" x14ac:dyDescent="0.2">
      <c r="A102" s="37">
        <f t="shared" si="128"/>
        <v>0.91820601851851857</v>
      </c>
      <c r="B102" s="38"/>
      <c r="C102" s="38"/>
      <c r="D102" s="38"/>
      <c r="E102" s="38"/>
      <c r="F102" s="40">
        <f t="shared" ref="F102:H102" si="166">F54</f>
        <v>1.9</v>
      </c>
      <c r="G102" s="40">
        <f t="shared" si="166"/>
        <v>38</v>
      </c>
      <c r="H102" s="41" t="str">
        <f t="shared" si="166"/>
        <v>Palanga</v>
      </c>
      <c r="I102" s="38">
        <f t="shared" si="127"/>
        <v>0.77694444444444455</v>
      </c>
      <c r="J102" s="38"/>
      <c r="K102" s="38"/>
      <c r="L102" s="38"/>
      <c r="M102" s="42"/>
    </row>
    <row r="103" spans="1:13" ht="12.75" customHeight="1" x14ac:dyDescent="0.2">
      <c r="A103" s="37">
        <f t="shared" si="128"/>
        <v>0.92243055555555564</v>
      </c>
      <c r="B103" s="38"/>
      <c r="C103" s="38"/>
      <c r="D103" s="38"/>
      <c r="E103" s="38"/>
      <c r="F103" s="40">
        <f t="shared" ref="F103:H103" si="167">F55</f>
        <v>4.5999999999999996</v>
      </c>
      <c r="G103" s="40">
        <f t="shared" si="167"/>
        <v>39</v>
      </c>
      <c r="H103" s="41" t="str">
        <f t="shared" si="167"/>
        <v>Bucov Ramificatie</v>
      </c>
      <c r="I103" s="38">
        <f t="shared" si="127"/>
        <v>0.77271990740740748</v>
      </c>
      <c r="J103" s="38"/>
      <c r="K103" s="38"/>
      <c r="L103" s="38"/>
      <c r="M103" s="42"/>
    </row>
    <row r="104" spans="1:13" ht="12.75" customHeight="1" x14ac:dyDescent="0.2">
      <c r="A104" s="37">
        <f t="shared" si="128"/>
        <v>0.92431712962962975</v>
      </c>
      <c r="B104" s="38"/>
      <c r="C104" s="38"/>
      <c r="D104" s="38"/>
      <c r="E104" s="38"/>
      <c r="F104" s="40">
        <f t="shared" ref="F104:H104" si="168">F56</f>
        <v>1.8</v>
      </c>
      <c r="G104" s="40">
        <f t="shared" si="168"/>
        <v>40</v>
      </c>
      <c r="H104" s="41" t="str">
        <f t="shared" si="168"/>
        <v>Raca</v>
      </c>
      <c r="I104" s="47">
        <v>0.77083333333333337</v>
      </c>
      <c r="J104" s="47"/>
      <c r="K104" s="47"/>
      <c r="L104" s="47"/>
      <c r="M104" s="48"/>
    </row>
    <row r="105" spans="1:13" ht="12.75" customHeight="1" x14ac:dyDescent="0.2">
      <c r="A105" s="37"/>
      <c r="B105" s="38"/>
      <c r="C105" s="38"/>
      <c r="D105" s="38"/>
      <c r="E105" s="38"/>
      <c r="F105" s="40"/>
      <c r="G105" s="40"/>
      <c r="H105" s="46"/>
      <c r="I105" s="38"/>
      <c r="J105" s="38"/>
      <c r="K105" s="38"/>
      <c r="L105" s="38"/>
      <c r="M105" s="42"/>
    </row>
    <row r="106" spans="1:13" ht="12.75" customHeight="1" x14ac:dyDescent="0.2">
      <c r="A106" s="56" t="s">
        <v>89</v>
      </c>
      <c r="B106" s="50"/>
      <c r="C106" s="50"/>
      <c r="D106" s="50"/>
      <c r="E106" s="50"/>
      <c r="F106" s="51"/>
      <c r="G106" s="51"/>
      <c r="H106" s="52"/>
      <c r="I106" s="50" t="str">
        <f t="shared" ref="I106:M106" si="169">A106</f>
        <v>1=7</v>
      </c>
      <c r="J106" s="50">
        <f t="shared" si="169"/>
        <v>0</v>
      </c>
      <c r="K106" s="50">
        <f t="shared" si="169"/>
        <v>0</v>
      </c>
      <c r="L106" s="50">
        <f t="shared" si="169"/>
        <v>0</v>
      </c>
      <c r="M106" s="53">
        <f t="shared" si="169"/>
        <v>0</v>
      </c>
    </row>
    <row r="107" spans="1:13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2.75" customHeight="1" x14ac:dyDescent="0.2">
      <c r="I108" s="5" t="s">
        <v>91</v>
      </c>
    </row>
    <row r="109" spans="1:13" ht="12.75" customHeight="1" x14ac:dyDescent="0.2"/>
    <row r="110" spans="1:13" ht="12.75" customHeight="1" x14ac:dyDescent="0.2"/>
    <row r="111" spans="1:13" ht="12.75" customHeight="1" x14ac:dyDescent="0.2"/>
    <row r="112" spans="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60:E60"/>
    <mergeCell ref="I60:M60"/>
    <mergeCell ref="A61:E61"/>
    <mergeCell ref="I61:M61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2022-03-28T12:06:40Z</dcterms:modified>
</cp:coreProperties>
</file>